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mikro" defaultThemeVersion="124226"/>
  <bookViews>
    <workbookView xWindow="0" yWindow="-15" windowWidth="19440" windowHeight="12480" tabRatio="617" activeTab="3"/>
  </bookViews>
  <sheets>
    <sheet name="Oceniający 1" sheetId="20" r:id="rId1"/>
    <sheet name="Oceniający 2" sheetId="19" r:id="rId2"/>
    <sheet name="wynik oceny" sheetId="16" r:id="rId3"/>
    <sheet name="Karta Info dla Wnioskodawcy" sheetId="15" r:id="rId4"/>
  </sheets>
  <externalReferences>
    <externalReference r:id="rId5"/>
  </externalReferences>
  <definedNames>
    <definedName name="_ftn1" localSheetId="3">'Karta Info dla Wnioskodawcy'!#REF!</definedName>
    <definedName name="_ftn1" localSheetId="0">'Oceniający 1'!#REF!</definedName>
    <definedName name="_ftn1" localSheetId="1">'Oceniający 2'!#REF!</definedName>
    <definedName name="_ftnref1" localSheetId="3">'Karta Info dla Wnioskodawcy'!#REF!</definedName>
    <definedName name="_ftnref1" localSheetId="0">'Oceniający 1'!#REF!</definedName>
    <definedName name="_ftnref1" localSheetId="1">'Oceniający 2'!#REF!</definedName>
    <definedName name="excelblog_Dziesiatki" localSheetId="3">{"dziesięć";"dwadzieścia";"trzydzieści";"czterdzieści";"pięćdziesiąt";"sześćdziesiąt";"siedemdziesiąt";"osiemdziesiąt";"dziewięćdziesiąt"}</definedName>
    <definedName name="excelblog_Dziesiatki">{"dziesięć";"dwadzieścia";"trzydzieści";"czterdzieści";"pięćdziesiąt";"sześćdziesiąt";"siedemdziesiąt";"osiemdziesiąt";"dziewięćdziesiąt"}</definedName>
    <definedName name="excelblog_Jednosci" localSheetId="3">{"jeden";"dwa";"trzy";"cztery";"pięć";"sześć";"siedem";"osiem";"dziewięć";"dziesięć";"jedenaście";"dwanaście";"trzynaście";"czternaście";"piętnaście";"szestnaście";"siedemnaście";"osiemnaście";"dziewiętnaście";"dwadzieścia"}</definedName>
    <definedName name="excelblog_Jednosci">{"jeden";"dwa";"trzy";"cztery";"pięć";"sześć";"siedem";"osiem";"dziewięć";"dziesięć";"jedenaście";"dwanaście";"trzynaście";"czternaście";"piętnaście";"szestnaście";"siedemnaście";"osiemnaście";"dziewiętnaście";"dwadzieścia"}</definedName>
    <definedName name="excelblog_Komunikat1">"W polu z kwotą nie znajduje się liczba"</definedName>
    <definedName name="excelblog_Komunikat2">"Kwota do zamiany jest nieprawidłowa (zbyt duża lub ujemna)"</definedName>
    <definedName name="excelblog_Setki" localSheetId="3">{"sto";"dwieście";"trzysta";"czterysta";"pięćset";"sześćset";"siedemset";"osiemset";"dziewięcset"}</definedName>
    <definedName name="excelblog_Setki">{"sto";"dwieście";"trzysta";"czterysta";"pięćset";"sześćset";"siedemset";"osiemset";"dziewięcset"}</definedName>
    <definedName name="_xlnm.Print_Area" localSheetId="3">'Karta Info dla Wnioskodawcy'!$A$1:$K$117</definedName>
    <definedName name="_xlnm.Print_Area" localSheetId="0">'Oceniający 1'!$A$1:$M$144</definedName>
    <definedName name="_xlnm.Print_Area" localSheetId="1">'Oceniający 2'!$A$1:$M$144</definedName>
    <definedName name="OLE_LINK1" localSheetId="3">'Karta Info dla Wnioskodawcy'!#REF!</definedName>
    <definedName name="OLE_LINK1" localSheetId="0">'Oceniający 1'!#REF!</definedName>
    <definedName name="OLE_LINK1" localSheetId="1">'Oceniający 2'!#REF!</definedName>
    <definedName name="slownie" localSheetId="0">#REF!</definedName>
    <definedName name="slownie" localSheetId="1">#REF!</definedName>
    <definedName name="slownie">#REF!</definedName>
  </definedNames>
  <calcPr calcId="125725"/>
</workbook>
</file>

<file path=xl/calcChain.xml><?xml version="1.0" encoding="utf-8"?>
<calcChain xmlns="http://schemas.openxmlformats.org/spreadsheetml/2006/main">
  <c r="F81" i="15"/>
  <c r="F85" i="19"/>
  <c r="H85"/>
  <c r="H85" i="20"/>
  <c r="K14" i="15"/>
  <c r="F85" i="20"/>
  <c r="C2" i="16"/>
  <c r="D4" i="19"/>
  <c r="A92"/>
  <c r="A91"/>
  <c r="D6" i="15" l="1"/>
  <c r="G80"/>
  <c r="G79"/>
  <c r="G78"/>
  <c r="G77"/>
  <c r="G75"/>
  <c r="G71"/>
  <c r="G69"/>
  <c r="G81" s="1"/>
  <c r="H27" i="16"/>
  <c r="H26"/>
  <c r="C98" i="20"/>
  <c r="A98"/>
  <c r="A91"/>
  <c r="A92" s="1"/>
  <c r="C87"/>
  <c r="B87"/>
  <c r="H84"/>
  <c r="H83"/>
  <c r="H82"/>
  <c r="H81"/>
  <c r="H80"/>
  <c r="H79"/>
  <c r="H78"/>
  <c r="C72"/>
  <c r="B72"/>
  <c r="C65"/>
  <c r="B65"/>
  <c r="C34"/>
  <c r="B34"/>
  <c r="D21"/>
  <c r="D19"/>
  <c r="D18"/>
  <c r="C18"/>
  <c r="A18"/>
  <c r="F16"/>
  <c r="E16"/>
  <c r="A16"/>
  <c r="B13"/>
  <c r="B13" i="16" s="1"/>
  <c r="H79" i="19"/>
  <c r="H82"/>
  <c r="H83"/>
  <c r="H84"/>
  <c r="H81"/>
  <c r="H80"/>
  <c r="D12" i="15"/>
  <c r="D11"/>
  <c r="D10"/>
  <c r="D9"/>
  <c r="D8"/>
  <c r="D7"/>
  <c r="D5"/>
  <c r="D3"/>
  <c r="D13" i="16"/>
  <c r="D12"/>
  <c r="D11"/>
  <c r="D10"/>
  <c r="D9"/>
  <c r="D8"/>
  <c r="D7"/>
  <c r="D6"/>
  <c r="D4"/>
  <c r="C98" i="19"/>
  <c r="A98"/>
  <c r="C87"/>
  <c r="B87"/>
  <c r="H78"/>
  <c r="C72"/>
  <c r="B72"/>
  <c r="C65"/>
  <c r="B65"/>
  <c r="C34"/>
  <c r="B34"/>
  <c r="D21"/>
  <c r="D19"/>
  <c r="D18"/>
  <c r="C18"/>
  <c r="A18"/>
  <c r="F16"/>
  <c r="E16"/>
  <c r="A16"/>
  <c r="B13"/>
  <c r="C15" i="15"/>
  <c r="B12" l="1"/>
  <c r="H29" i="16"/>
  <c r="H30" s="1"/>
  <c r="G107" i="15" s="1"/>
  <c r="C98"/>
  <c r="C86"/>
  <c r="C65"/>
  <c r="C40"/>
  <c r="B40" l="1"/>
  <c r="B65" s="1"/>
  <c r="A86" s="1"/>
  <c r="B98" s="1"/>
  <c r="A90"/>
  <c r="A91" s="1"/>
  <c r="B15"/>
</calcChain>
</file>

<file path=xl/sharedStrings.xml><?xml version="1.0" encoding="utf-8"?>
<sst xmlns="http://schemas.openxmlformats.org/spreadsheetml/2006/main" count="489" uniqueCount="169">
  <si>
    <t>Liczba punktów uzyskanych po zważeniu</t>
  </si>
  <si>
    <t>Wartość całkowita projektu:</t>
  </si>
  <si>
    <t>Nie pozostaję w związku małżeńskim albo w stosunku pokrewieństwa lub powinowactwa w linii prostej, pokrewieństwa lub powinowactwa w linii bocznej do drugiego stopnia i nie jestem związany/a z tytułu przysposobienia, opieki, kurateli z podmiotem ubiegającym się o dofinansowanie, jego zastępcami prawnymi lub członkami władz osoby prawnej ubiegającej się o udzielenie dofinansowania. W przypadku stwierdzenia takiej zależności zobowiązuję się do niezwłocznego poinformowania o tym fakcie kierownika Oddziału Oceny Merytoryczno-Technicznej i wycofania się z oceny tego projektu,</t>
  </si>
  <si>
    <t>Przed upływem trzech lat od daty rozpoczęcia posiedzenia komisji nie pozostawałem/łam w stosunku pracy lub zlecenia z podmiotem ubiegającym się o dofinansowanie ani nie byłem/łam członkiem władz osoby prawnej ubiegającej się o dofinansowanie. W przypadku stwierdzenia takiej zależności zobowiązuję się do niezwłocznego poinformowania o tym fakcie kierownika Oddziału Oceny Merytoryczno-Technicznej i wycofania się z oceny tego projektu,</t>
  </si>
  <si>
    <t>Nie pozostaję z podmiotem ubiegającym się o dofinansowanie w takim stosunku prawnym lub faktycznym, że może to budzić uzasadnione wątpliwości, co do mojej bezstronności. W przypadku stwierdzenia takiej zależności zobowiązuję się do niezwłocznego poinformowania o tym fakcie kierownika Oddziału Oceny Merytoryczno-Technicznej i wycofania się z oceny tego projektu,</t>
  </si>
  <si>
    <t>Niniejszym oświadczam, że:</t>
  </si>
  <si>
    <t>Tak</t>
  </si>
  <si>
    <t>Nie</t>
  </si>
  <si>
    <t>Nie dotyczy</t>
  </si>
  <si>
    <t>1.</t>
  </si>
  <si>
    <t>2.</t>
  </si>
  <si>
    <t>3.</t>
  </si>
  <si>
    <t>4.</t>
  </si>
  <si>
    <t>5.</t>
  </si>
  <si>
    <t>Lp.</t>
  </si>
  <si>
    <t>Kryterium</t>
  </si>
  <si>
    <t>Waga</t>
  </si>
  <si>
    <t>Punktacja</t>
  </si>
  <si>
    <t>RAZEM</t>
  </si>
  <si>
    <t>Sposób oceny</t>
  </si>
  <si>
    <t>        1)</t>
  </si>
  <si>
    <t>        2)</t>
  </si>
  <si>
    <t>        3)</t>
  </si>
  <si>
    <t>        4)</t>
  </si>
  <si>
    <t>        5)</t>
  </si>
  <si>
    <t>        6)</t>
  </si>
  <si>
    <t>        7)</t>
  </si>
  <si>
    <t>Zobowiązuję się, że będę wypełniać moje obowiązki w sposób uczciwy i sprawiedliwy, zgodnie z posiadaną wiedzą,</t>
  </si>
  <si>
    <t>Zobowiązuje się również nie zatrzymywać kopii jakichkolwiek pisemnych lub elektronicznych informacji,</t>
  </si>
  <si>
    <t xml:space="preserve">Osoba oceniająca projekt:  </t>
  </si>
  <si>
    <t xml:space="preserve">Imię: </t>
  </si>
  <si>
    <t>Nazwisko:</t>
  </si>
  <si>
    <t>Kielce, dnia</t>
  </si>
  <si>
    <t>Wynik oceny dopuszczającej</t>
  </si>
  <si>
    <t>TAK</t>
  </si>
  <si>
    <t>NIE</t>
  </si>
  <si>
    <t>Wniosek wraz z dokumentacją zostaje przekazany do powtórnej oceny formalnej</t>
  </si>
  <si>
    <t>Proponowana kwota dofinansowania PLN:</t>
  </si>
  <si>
    <t>po zważeniu</t>
  </si>
  <si>
    <t>Proponowana kwota dofinansowania:</t>
  </si>
  <si>
    <t>słownie:</t>
  </si>
  <si>
    <t>Liczba punktów uzyskanych</t>
  </si>
  <si>
    <t xml:space="preserve">Tytuł projektu: </t>
  </si>
  <si>
    <t>Data:</t>
  </si>
  <si>
    <t>Maks. 
liczba 
pkt.</t>
  </si>
  <si>
    <t>przed  zważeniem</t>
  </si>
  <si>
    <t>Podpis  Oceniającego:
……………………………………….</t>
  </si>
  <si>
    <t xml:space="preserve">
Podpis  Oceniającego:
……………………………………….</t>
  </si>
  <si>
    <t>Zobowiązuję się do zachowania w tajemnicy i zaufaniu wszystkich informacji i dokumentów ujawnionych mi lub wytworzonych przeze mnie lub przygotowanych przeze mnie w trakcie oceny.</t>
  </si>
  <si>
    <t>OŚ PRIORYTETOWA:</t>
  </si>
  <si>
    <t>DZIAŁANIE:</t>
  </si>
  <si>
    <t xml:space="preserve"> 
Podpis oceniającego:</t>
  </si>
  <si>
    <t>DEKLARACJA POUFNOŚCI I BEZSTRONNOŚCI OCENIAJĄCEGO WNIOSEK</t>
  </si>
  <si>
    <t xml:space="preserve">Typ projektu: </t>
  </si>
  <si>
    <t>Typ projektu:</t>
  </si>
  <si>
    <t>Beneficjent :</t>
  </si>
  <si>
    <t>Uzasadnienie oceny punktowej</t>
  </si>
  <si>
    <t xml:space="preserve">
uwagi 
oceniającego</t>
  </si>
  <si>
    <t xml:space="preserve">Nazwa kryterium </t>
  </si>
  <si>
    <t>Definicja kryterium (informacja o zasadach oceny)</t>
  </si>
  <si>
    <t xml:space="preserve">Zgodność projektu z dokumentami programowymi na lata 2014-2020 </t>
  </si>
  <si>
    <t>Przy ocenie kryterium pod uwagę brana będzie w szczególności zgodność projektu z zapisami Umowy Partnerstwa, z zapisami RPOWŚ 2014-2020, z zapisami SZOOP 2014-2020 oraz z wymogami Regulaminu konkursu.</t>
  </si>
  <si>
    <t xml:space="preserve">Zgodność projektu z obowiązującymi przepisami prawa oraz obowiązującymi wytycznymi </t>
  </si>
  <si>
    <t xml:space="preserve">Spójność dokumentacji projektowej </t>
  </si>
  <si>
    <t xml:space="preserve">Przy ocenie kryterium badana będzie w szczególności spójność pomiędzy Wnioskiem o dofinansowanie, a pozostałą dokumentacją aplikacyjną (tj. Studium wykonalności/Biznes plan, załączniki do Wniosku o dofinansowanie).
</t>
  </si>
  <si>
    <t>Właściwie przygotowana analiza finansowa i/lub ekonomiczna projektu</t>
  </si>
  <si>
    <t xml:space="preserve">Przy ocenie projektu weryfikacji podlegać będzie w szczególności metodologia i poprawność sporządzenia analiz w oparciu o obowiązujące przepisy prawa w tym zakresie (np. m.in. Ustawa o rachunkowości) i wytyczne (m.in. wytyczne MIiR w zakresie zagadnień związanych z przygotowaniem projektów inwestycyjnych, w tym projektów generujących dochód i projektów hybrydowych na lata 2014-2020, wytyczne IZ RPOWŚ na lata 2014-2020 w zakresie sporządzania studium wykonalności/biznes planu). W przypadku gdy wymagane będzie obliczenie wskaźników finansowych/ ekonomicznych sprawdzane będą m.in. realność i rzetelność przyjętych założeń  oraz poprawność obliczeń. Ponadto, badana będzie również trwałość finansowa Wnioskodawcy (również ewentualnych partnerów projektu) tj. m.in. czy Wnioskodawca/partnerzy posiadają środki finansowe na zrealizowanie i utrzymanie inwestycji w wymaganym okresie trwałości.                                                                                                                                                   
</t>
  </si>
  <si>
    <t>Efektywność ekonomiczna projektu</t>
  </si>
  <si>
    <t xml:space="preserve">Właściwie ustalony/obliczony poziom dofinansowania z uwzględnieniem przepisów pomocy publicznej lub przepisów dot. projektów generujących dochód </t>
  </si>
  <si>
    <t xml:space="preserve">W przypadku projektów przewidujących wystąpienie pomocy publicznej weryfikowana będzie poprawność ustalenia wartości pomocy publicznej, w tym jej intensywności, w kontekście odpowiednich limitów obowiązujących w tym zakresie. W przypadku projektów generujących dochód weryfikowana będzie poprawność ustalenia wielkości dofinansowania, w szczególności prawidłowe obliczenie tzw. luki w finansowaniu lub zastosowanie tzw. stawek ryczałtowych. 
</t>
  </si>
  <si>
    <t xml:space="preserve">Adekwatność rodzaju wskaźników do typu projektu i realność ich wartości docelowych </t>
  </si>
  <si>
    <t>W kryterium badana będzie w szczególności adekwatność przedstawionych wskaźników do typu projektu, poprawność ich sformułowania, właściwy dobór do każdego zakresu rzeczowego. Analizie poddana zostanie również wiarygodność, osiągalność zakładanych wartości wskaźników, jak również to, czy w sposób kompleksowy opisują one zakres rzeczowy inwestycji i odzwierciedlają zakładane cele działania/priorytetu</t>
  </si>
  <si>
    <t>Poprawność przeprowadzenia procedury Oceny Oddziaływania na Środowisko (OOŚ)</t>
  </si>
  <si>
    <t xml:space="preserve">W kryterium tym badana będzie w szczególności prawidłowość przeprowadzenia procedury OOŚ zgodnie z obowiązującymi przepisami prawa w tym zakresie (tj. m.in. Ustawą OOŚ, Ustawą Prawo ochrony środowiska, Ustawą Prawo wodne, Rozporządzeniem OOŚ).
</t>
  </si>
  <si>
    <t xml:space="preserve">KRYTERIA DOPUSZCZAJĄCE SEKTOROWE </t>
  </si>
  <si>
    <t>(Niespełnienie co najmniej jednego z wymienionych poniżej kryteriów powoduje odrzucenie projektu)</t>
  </si>
  <si>
    <t xml:space="preserve">KRYTERIA DOPUSZCZAJĄCE OGÓLNE </t>
  </si>
  <si>
    <t xml:space="preserve">Przekazanie projektu do oceny punktowej </t>
  </si>
  <si>
    <t>(Nie uzyskanie co najmniej 60% maksymalnej liczby punktów powoduje odrzucenie projektu)</t>
  </si>
  <si>
    <t>KARTA OCENY MERYTORYCZNEJ
WNIOSKU O DOFINANSOWANIE PROJEKTU W RAMACH RPOWŚ 2014-2020</t>
  </si>
  <si>
    <t>PRIORYTET INWESTYCYJNY:</t>
  </si>
  <si>
    <t xml:space="preserve">Wnioskodawca: </t>
  </si>
  <si>
    <t>Koszty kwalifikowalne:</t>
  </si>
  <si>
    <t>Zgodność z „Programem ochrony środowiska dla województwa świętokrzyskiego”</t>
  </si>
  <si>
    <t>Zdolność do reagowania i adaptacji do zmian klimatu (w szczególności w obszarze zagrożenia powodziowego). Wszelkie elementy infrastruktury zlokalizowane na obszarach zagrożonych powodzią (oceniana zgodnie z dyrektywą 2007/60/WE), powinny być zaprojektowane w sposób, który uwzględnia to ryzyko. Dokumentacja projektowa powinna wyraźnie wskazywać czy inwestycja ma wpływ na ryzyko powodziowe, a jeśli tak, to w jaki sposób zarządza się tym ryzykiem.</t>
  </si>
  <si>
    <t>Strategiczne znaczenie projektu dla danego obszaru</t>
  </si>
  <si>
    <t>1-4</t>
  </si>
  <si>
    <t>0-4</t>
  </si>
  <si>
    <t>Na II etapie oceny merytorycznej karta kończy się w tym miejscu</t>
  </si>
  <si>
    <t>KRYTERIA  PUNKTOWE</t>
  </si>
  <si>
    <t>Uzasadnienie oceny punktowej:</t>
  </si>
  <si>
    <t>OCENA MERYTORYCZNA</t>
  </si>
  <si>
    <t>4. DZIEDZICTWO NATURALNE I KULTUROWE</t>
  </si>
  <si>
    <t>KRYTERIA DOPUSZCZAJĄCE SEKTOROWE</t>
  </si>
  <si>
    <t xml:space="preserve">                                                                (Niespełnienie co najmniej jednego z wymienionych poniżej kryteriów powoduje odrzucenie projektu)</t>
  </si>
  <si>
    <t>Uzasadnienie oceny (w przypadku odrzucenia projektu w trakcie oceny dopuszczającej ogólnej lub dopuszczającej sektorowej)</t>
  </si>
  <si>
    <t>WYNIK OCENY PUNKTOWEJ (średnia ocena członków KOP- Zespołu Oceniającego)</t>
  </si>
  <si>
    <t>6.</t>
  </si>
  <si>
    <t xml:space="preserve">Instrukcja dokonywania oceny punktowej projektu </t>
  </si>
  <si>
    <t>WYNIK OCENY DOPUSZCZAJĄCEJ OGÓLNEJ I DOPUSZCZAJĄCEJ SEKTOROWEJ:</t>
  </si>
  <si>
    <t>Pozytywny</t>
  </si>
  <si>
    <t>Negatywny</t>
  </si>
  <si>
    <t>WYNIK OCENY PUNKTOWEJ:</t>
  </si>
  <si>
    <t>Liczba punktów uzyskanych przez projekt:</t>
  </si>
  <si>
    <t>Wynik oceny dopuszczającej ogólnej i dopuszczającej sektorowej</t>
  </si>
  <si>
    <t xml:space="preserve"> Uwagi do oceny dopuszczającej ogólnej/sektorowej:</t>
  </si>
  <si>
    <t xml:space="preserve">Zdolność do adaptacji do zmian klimatu i reagowania na ryzyko powodziowe
</t>
  </si>
  <si>
    <t>Oceniający 1</t>
  </si>
  <si>
    <t>Oceiający 2</t>
  </si>
  <si>
    <t>Imie i nazwisko oceniającego</t>
  </si>
  <si>
    <t>Imię i nazwisko oceniającego</t>
  </si>
  <si>
    <t>Łączna liczba przyznanych punktów</t>
  </si>
  <si>
    <t>Średnia uzyskana punktacja</t>
  </si>
  <si>
    <t>Po weryfikacji, potwierdzam zgodność danych</t>
  </si>
  <si>
    <t>Data: ………………</t>
  </si>
  <si>
    <t>………………………………….</t>
  </si>
  <si>
    <t>Imię i nazwisko Sekretarza KOP-OM:</t>
  </si>
  <si>
    <t>Podpis :</t>
  </si>
  <si>
    <t>Oceniający 2</t>
  </si>
  <si>
    <t>Pole wypełniane w przypadku znacznej rozbieżności w ocenie, dokonanej przez  Oceniającego 1 i 2.</t>
  </si>
  <si>
    <t>1,2)</t>
  </si>
  <si>
    <t>Numer ewidencyjny wniosku:</t>
  </si>
  <si>
    <t xml:space="preserve">W kryterium sprawdzane będzie w szczególności, czy  przedsięwzięcie jest uzasadnione z ekonomicznego punktu widzenia. W przypadku projektów, dla których wymagane będzie obliczenie wskaźników ekonomicznych (ENPV, ERR, B/C) weryfikacja efektywności ekonomicznej projektu odbywać się będzie na podstawie wartości wymienionych powyżej wskaźników przy założeniu, że dla projektu efektywnego ekonomicznie:   
- wartość wskaźnika ENPV powinna być &gt; 0;                                                                                                                                                                                                      - wartość wskaźnika ERR powinna przewyższać przyjętą stopę dyskontową;                                                                                                                               - relacja korzyści do kosztów (B/C) powinna być &gt; 1.               
W przypadku projektów, dla których nie jest możliwe oszacowanie ww. wskaźników, ocena kryterium  polegać będzie na rozstrzygnięciu, czy korzyści społeczne przekraczają koszty społeczne inwestycji i czy realizacja danego projektu stanowi dla społeczeństwa najkorzystniejszy wariant. Wówczas ocena dokonywana będzie na podstawie uproszczonej analizy jakościowej i ilościowej (np. sporządzonej w formie analizy wielokryterialnej lub opisu korzyści i kosztów społecznych). 
</t>
  </si>
  <si>
    <r>
      <t>Oceniający 3</t>
    </r>
    <r>
      <rPr>
        <b/>
        <vertAlign val="superscript"/>
        <sz val="22"/>
        <rFont val="Calibri"/>
        <family val="2"/>
        <charset val="238"/>
        <scheme val="minor"/>
      </rPr>
      <t>1)</t>
    </r>
  </si>
  <si>
    <r>
      <t>Oceniający 3</t>
    </r>
    <r>
      <rPr>
        <vertAlign val="superscript"/>
        <sz val="22"/>
        <rFont val="Calibri"/>
        <family val="2"/>
        <charset val="238"/>
        <scheme val="minor"/>
      </rPr>
      <t>2)</t>
    </r>
  </si>
  <si>
    <t>Proponowana kwota dofinansowania w PLN:</t>
  </si>
  <si>
    <r>
      <t xml:space="preserve">Zapoznałem/zapoznałam się z Regulaminem Konkursu, Kryteriami wyboru projektów w ramach Regionalnego Programu Operacyjnego Województwa Świętokrzyskiego 2007-2013  i wszelkimi wytycznymi Instytucji Zarządzającej, dotyczącymi przeprowadzania oceny merytoryczno-technicznej projektów w ramach RPOWŚ na lata  2007-2013 dla Działania 4.2. </t>
    </r>
    <r>
      <rPr>
        <i/>
        <sz val="22"/>
        <rFont val="Calibri"/>
        <family val="2"/>
        <charset val="238"/>
        <scheme val="minor"/>
      </rPr>
      <t xml:space="preserve">Rozwój systemów lokalnej infrastruktury ochrony śrdowiska i energetycznej </t>
    </r>
    <r>
      <rPr>
        <sz val="22"/>
        <rFont val="Calibri"/>
        <family val="2"/>
        <charset val="238"/>
        <scheme val="minor"/>
      </rPr>
      <t xml:space="preserve">
</t>
    </r>
  </si>
  <si>
    <t>Data złożenia do Sekretariatu Naboru Wniosków :</t>
  </si>
  <si>
    <t>Data złożenia do Sekretariatu Naboru Wniosków</t>
  </si>
  <si>
    <t>WYNIK OCENY MERYTORYCZNEJ
WNIOSKU O DOFINANSOWANIE W RAMACH RPOWS 2014-2020</t>
  </si>
  <si>
    <t xml:space="preserve">Wnioskowana kwota dofinansowania: </t>
  </si>
  <si>
    <t>Odrzucenie projektu z powodu niespełnienia kryteriów dopuszczających ogólnych</t>
  </si>
  <si>
    <t xml:space="preserve">Liczba punktów uzyskanych
</t>
  </si>
  <si>
    <t>Odrzucenie projektu z powodu niespełnienia kryteriów  dopuszczających sektorowych</t>
  </si>
  <si>
    <t>4.3 Gospodarka wodno-ściekowa</t>
  </si>
  <si>
    <t xml:space="preserve">Przy ocenie kryterium sprawdzane będzie w szczególności, czy projekt jest zgodny z obowiązującymi przepisami prawa odnoszącymi się do jego stosowania oraz wytycznymi MIiR i wytycznymi IZ RPOWŚ na lata 2014-2020. Przedmiotem analizy będzie zgodność podstawowych parametrów technicznych z obowiązującymi aktami prawnymi dotyczącymi realizowanej inwestycji oraz kwestie prawne związane z realizacją projektu np. własność gruntów/obiektów, posiadanie niezbędnych dokumentów/decyzji umożliwiających jego realizację (m.in. decyzje pozwolenia na budowę lub zgłoszenia robót budowlanych nie wymagających pozwolenia na budowę do których organ nie wniósł sprzeciwu), zgodność z branżowymi aktami prawnymi (w zależności od zakresu rzeczowego projektu) takimi jak np. Ustawa z 7 lipca 1994 r. Prawo budowlane, Rozporządzenie Ministra Infrastruktury z 12 kwietnia 2002 r. w sprawie warunków technicznych, jakim powinny odpowiadać budynki i ich usytuowanie, Rozporządzenie Ministra Transportu i Gospodarki Morskiej z 2 marca 1999 r. w sprawie warunków technicznych, jakim powinny odpowiadać drogi publiczne i ich usytuowanie, itp.  
</t>
  </si>
  <si>
    <t>W kryterium badana będzie w szczególności zasadność i odpowiednia wysokość przedstawionych w projekcie wydatków niezbędnych do osiągnięcia planowanych celów i rezultatów projektu oraz ich kwalifikowalność w kontekście zgodności z zapisami stosownych dokumentów dotyczących kwalifikowalności (m.in. wytyczne MIiR i IZ RPOWŚ). Analizie poddane będzie również, czy przedstawiony zakres rzeczowy i struktura wydatków są optymalne i niezbędne do osiągnięcia zakładanych celów projektu oraz czy wszystkie wydatki przedstawione do dofinansowania w ramach projektu są kwalifikowane.</t>
  </si>
  <si>
    <t>Czy projekt będzie realizowany na terenie aglomeracji od 2000 do 10 000 RLM?</t>
  </si>
  <si>
    <t>Efektywność dofinansowania projektu</t>
  </si>
  <si>
    <t>Kompleksowość projektu</t>
  </si>
  <si>
    <t>1-2</t>
  </si>
  <si>
    <t>0-3</t>
  </si>
  <si>
    <t xml:space="preserve">W ramach kryterium pod uwagę braną będą w szczególności uwarunkowania makroekonomiczne na obszarze oddziaływania projektu (m.in. poziom i struktura bezrobocia, poziom i struktura przedsiębiorczości, itp.). Ponadto pod uwagę brane będą uwarunkowania społeczne na obszarze oddziaływania (m.in. dane demograficzne, zidentyfikowane negatywne zjawiska społeczne, itp.). Analiza oparta będzie w szczególności o dostępne dane statystyczne. Dodatkowo kryterium analizowane będzie pod kątem zgodności i wpływu projektu na realizację zapisów dokumentów strategicznych, takich jak m.in. Zaktualizowana Strategia Rozwoju Województwa Świętokrzyskiego do roku 2020, Strategia badań i innowacyjności (RIS3).
</t>
  </si>
  <si>
    <t>7.</t>
  </si>
  <si>
    <t>Budowa instalacji do zagospodarowania komunalnych osadów ściekowych w aglomeracjach od 2 tys. do 10 tys. RLM, ujętych w KPOŚK.</t>
  </si>
  <si>
    <t>Wymóg realizacji projektu na terenie aglomeracji od 2000 do 10000 RLM wynika z zapisów RPOWŚ na lata 2014-2020</t>
  </si>
  <si>
    <t>Czy projekt jest zgodny z Planem Gospodarki Odpadami dla województwa świętokrzyskiego</t>
  </si>
  <si>
    <t>W kryterium tym sprawdzane będzie czy projekt wpisuje się w „Plan Gospodarki Odpadami dla województwa świętokrzyskiego” 2012-2018.</t>
  </si>
  <si>
    <t>W kryterium tym sprawdzane będzie, czy projekt wpisuje się w „Program ochrony środowiska dla Województwa Świętokrzyskiego".</t>
  </si>
  <si>
    <t xml:space="preserve">Kwalifikowalność wydatków </t>
  </si>
  <si>
    <t>Efekt ekologiczny</t>
  </si>
  <si>
    <t>Wpływ projektu na tworzenie nowych miejsc pracy</t>
  </si>
  <si>
    <t>Zastosowana technologia</t>
  </si>
  <si>
    <t>Wdrożenie technologii umożliwiających wykorzystanie odnawialnych źródeł energii</t>
  </si>
  <si>
    <t>Kryterium promować będzie rozwiązania kompleksowe. Maksymalną liczbę punktów będą mogły otrzymać projekty w pełni odpowiadające na faktyczne problemy obszaru objętego projektem. Kompleksowość rozwiązania problemu zagospodarowania osadów ocenie będzie podlegać na sprawdzeniu czy optymalnie (w wielu aspektach) zestawiono dostępne techniki przeróbki osadów, począwszy od ich mechanicznego odwadniania, poprzez suszenie, spalanie i zagospodarowanie popiołów. Droga ta może być wyjątkowo krótka – kończąca się tylko na suszeniu ( 1p.) zdecydowanie dłuższa – obejmująca ponadto optymalną technologię spalania i zagospodarowania popiołów (2p.)</t>
  </si>
  <si>
    <t>1-3</t>
  </si>
  <si>
    <t>0-1</t>
  </si>
  <si>
    <t>W ramach kryterium pod uwagę braną będą w szczególności uwarunkowania makroekonomiczne na obszarze oddziaływania projektu (m.in. poziom i struktura bezrobocia, poziom i struktura przedsiębiorczości, itp.). Ponadto pod uwagę brane będą uwarunkowania społeczne na obszarze oddziaływania (m.in. dane demograficzne, zidentyfikowane negatywne zjawiska społeczne, itp.). Analiza oparta będzie w szczególności o dostępne dane statystyczne. Dodatkowo kryterium analizowane będzie pod kątem zgodności i wpływu projektu na realizację zapisów dokumentów strategicznych, takich jak m.in. Zaktualizowana Strategia Rozwoju Województwa Świętokrzyskiego do roku 2020, Strategia badań i innowacyjności (RIS3).</t>
  </si>
  <si>
    <t xml:space="preserve">Kryterium mierzone będzie ilorazem wartości dofinansowania do ilości zagospodarowanych komunalnych osadów ściekowych w ramach projektu w skali roku – koszt jednostkowy. Kryterium promować będzie projekty o najkorzystniejszej wartości ilorazu, czyli o najmniejszej jego wartości, która oznacza, iż najniższym kosztem środków unijnych uzyskuje się największy efekt w tys. Mg /rok/PLN. Liczba punktów będzie zależna od osiągnięć wszystkich projektów przekazanych do oceny merytorycznej w danym konkursie. Punktacja w ramach kryterium będzie przyznawana wg następujących zasad: nr rankingowy każdego projektu na liście ułożonej rosnąco według wielkości kosztu jednostkowego projektu dzielimy przez liczbę projektów. W przypadku, gdy wynik zawiera się w przedziale:                                                                                                                                                                                     − do 0,25 włącznie - projekt otrzymuje 4 punkty;                                                                                                                                                                                                                                                                                                                                − powyżej 0,25 – 0,5 włącznie - projekt otrzymuje 3 punkty,                                                                                                                                                                                                                                                                                                              − powyżej 0,5 – 0,75 włącznie - projekt otrzymuje 2 punkty,                                                                                                                                                                                                                                                                                                              − powyżej 0,75 – 1 - projekt otrzymuje 1 punkt                                                                                                                                                                                                                                                                                                                                  W przypadku, gdy ocenie podlegać będą mniej niż 4 projekty, najlepszy projekt otrzyma maksymalną liczbę punktów, a pozostałe odpowiednio mniej.
</t>
  </si>
  <si>
    <t xml:space="preserve">Kryterium mierzone będzie ilorazem wartości dofinansowania do ilości zagospodarowanych komunalnych osadów ściekowych w ramach projektu w skali roku – koszt jednostkowy. Kryterium promować będzie projekty o najkorzystniejszej wartości ilorazu, czyli o najmniejszej jego wartości, która oznacza, iż najniższym kosztem środków unijnych uzyskuje się największy efekt w tys. Mg /rok/PLN. Liczba punktów będzie zależna od osiągnięć wszystkich projektów przekazanych do oceny merytorycznej w danym konkursie. Punktacja w ramach kryterium będzie przyznawana wg następujących zasad: nr rankingowy każdego projektu na liście ułożonej rosnąco według wielkości kosztu jednostkowego projektu dzielimy przez liczbę projektów. W przypadku, gdy wynik zawiera się w przedziale:                                                                                                                                                                                     − do 0,25 włącznie - projekt otrzymuje 4 punkty;                                                                                                                                                                                                                                                                                                                                                        − powyżej 0,25 – 0,5 włącznie - projekt otrzymuje 3 punkty,                                                                                                                                                                                                                                                                                                                                 − powyżej 0,5 – 0,75 włącznie - projekt otrzymuje 2 punkty,                                                                                                                                                                                                                                                                                                                                − powyżej 0,75 – 1 - projekt otrzymuje 1 punkt                                                                                                                                                                                                                                                                                                                                                          W przypadku, gdy ocenie podlegać będą mniej niż 4 projekty, najlepszy projekt otrzyma maksymalną liczbę punktów, a pozostałe odpowiednio mniej.
</t>
  </si>
  <si>
    <t>Punktacja uzależniona będzie od liczby utworzonych miejsc pracy wyrażonych w ekwiwalencie pełnego czasu pracy (EPC). Sposób przyznawania punktów:                                                                                                                                   0 p. - projekt nie generuje etatów;                                                                                                                                                                                                                                                                                                                                                      1 p. - projekt generuje do 1 etatu;                                                                                                                                                                                                                                                                                                                                                                    2 p. - projekt generuje od powyżej 1 do 3 etatów;                                                                                                                                                                                                                                                                                                                                  3 p. - projekt generuje więcej niż 3 etaty.</t>
  </si>
  <si>
    <t xml:space="preserve">Ocenie w tym kryterium podlegać będzie, czy w wyniku realizacji projektu nastąpi wykorzystanie lub poprawa efektywności wykorzystania odnawialnych źródeł energii (odzysk biogazu w procesach przeróbki osadów ściekowych, zastosowanie pompy ciepła itp.).                                                                                                                                                                                                                                                                                                                                 0 p. - projekt nie przewiduje wykorzystania odnawialnych źródeł energii;                                                                                                                                                                                                                                                                                  1 p. – zastosowanie lub zwiększenie efektywności instalacji umożliwiającej wykorzystanie odnawialnych źródeł energii. </t>
  </si>
  <si>
    <t xml:space="preserve">Ocenie zostanie poddany osiągnięty efekt ekologiczny w postaci zagospodarowanej ilości osadów ściekowych. Największą liczbę punktów uzyskają projekty o największej przepustowości instalacji wyrażonej w Mg/rok (instalacja rozumiana zgodnie z definicją z art. 3 punkt 6 ustawy Prawo ochrony środowiska z dnia 27 kwietnia 2001 r.). Liczba punktów będzie zależna od osiągnięć wszystkich projektów przekazanych do oceny merytorycznej   w danym konkursie. Punktacja w ramach kryterium będzie przyznawana wg następujących zasad: nr rankingowy każdego projektu na liście ułożonej malejąco według przepustowości instalacji dzielimy przez liczbę projektów. W przypadku, gdy wynik zawiera się w przedziale:                                                                                                                                                                                                                                                                                                                                − 0 – 0,25 włącznie - projekt otrzymuje 4 punkty;                                                                                                                                                                                                                                                                                                                                                       − powyżej 0,25 – 0,5 włącznie - projekt otrzymuje 3 punkty,                                                                                                                                                                                                                                                                                                                                  − powyżej 0,5 – 0,75 włącznie - projekt otrzymuje 2 punkty,                                                                                                                                                                                                                                                                                                                                   − powyżej 0,75 – 1 - projekt otrzymuje 1 punkt                                                                                                                                                                                                                                                                                                                                                        W przypadku, gdy ocenie podlegać będą mniej niż 4 projekty, najlepszy projekt otrzyma maksymalną liczbę punktów, a pozostałe odpowiednio mniej.
</t>
  </si>
  <si>
    <t>Punktacja uzależniona będzie od liczby utworzonych miejsc pracy wyrażonych w ekwiwalencie pełnego czasu pracy (EPC). Sposób przyznawania punktów:                                                                                                                                   0 p. - projekt nie generuje etatów;                                                                                                                                                                                                                                                                                                                                                                                     1 p. - projekt generuje do 1 etatu;                                                                                                                                                                                                                                                                                                                                                                                     2 p. - projekt generuje od powyżej 1 do 3 etatów;                                                                                                                                                                                                                                                                                                                                                   3 p. - projekt generuje więcej niż 3 etaty.</t>
  </si>
  <si>
    <t xml:space="preserve">Ocenie w tym kryterium podlegać będzie, czy w wyniku realizacji projektu nastąpi wykorzystanie lub poprawa efektywności wykorzystania odnawialnych źródeł energii (odzysk biogazu w procesach przeróbki osadów ściekowych, zastosowanie pompy ciepła itp.).                                                                                                                                                                                                                                                                                                                                           0 p. - projekt nie przewiduje wykorzystania odnawialnych źródeł energii;                                                                                                                                                                                                                                                                                                   1 p. – zastosowanie lub zwiększenie efektywności instalacji umożliwiającej wykorzystanie odnawialnych źródeł energii. </t>
  </si>
  <si>
    <t>Ocenie zostanie poddany osiągnięty efekt ekologiczny w postaci zagospodarowanej ilości osadów ściekowych. Największą liczbę punktów uzyskają projekty o największej przepustowości instalacji wyrażonej w Mg/rok (instalacja rozumiana zgodnie z definicją z art. 3 punkt 6 ustawy Prawo ochrony środowiska z dnia 27 kwietnia 2001 r.). Liczba punktów będzie zależna od osiągnięć wszystkich projektów przekazanych do oceny merytorycznej   w danym konkursie. Punktacja w ramach kryterium będzie przyznawana wg następujących zasad: nr rankingowy każdego projektu na liście ułożonej malejąco według przepustowości instalacji dzielimy przez liczbę projektów. W przypadku, gdy wynik zawiera się w przedziale:                                                                                                                                                                                                                                                                                                                                − 0 – 0,25 włącznie - projekt otrzymuje 4 punkty;                                                                                                                                                                                                                                                                                                                                − powyżej 0,25 – 0,5 włącznie - projekt otrzymuje 3 punkty,                                                                                                                                                                                                                                                                                                               − powyżej 0,5 – 0,75 włącznie - projekt otrzymuje 2 punkty,                                                                                                                                                                                                                                                                                                               − powyżej 0,75 – 1 - projekt otrzymuje 1 punkt                                                                                                                                                                                                                                                                                                                                  W przypadku, gdy ocenie podlegać będą mniej niż 4 projekty, najlepszy projekt otrzyma maksymalną liczbę punktów, a pozostałe odpowiednio mniej.</t>
  </si>
  <si>
    <t>Kryterium promować będzie technologie utylizacji osadów ściekowych poprzez termiczne przetwarzanie osadów ściekowych oraz instalacje do przygotowania osadów do przetwarzania. Oceniane będzie w projekcie rozwiązanie dotyczące uporządkowania gospodarki osadami ściekowymi z uwzględnieniem hierarchii postępowania wynikającej z Planu Gospodarki Odpadami dla województwa świętokrzyskiego 2012-2018:                                                                                                                                                    3 pkt. – przekształcenie termiczne                                                                                                                                                                                                                                                                                                                                                       2 pkt. – wykorzystanie w rolnictwie                                                                                                                                                                                                                                                                                                                                                     1 pkt. – wykorzystanie w obszarze przyrodniczym</t>
  </si>
  <si>
    <t xml:space="preserve">6b. Inwestowanie w sektor gospodarki wodnej celem wypełnienia zobowiązań określonych w dorobku prawnym Unii w zakresie środowiska oraz zaspokojenia wykraczających poza te zobowiązania potrzeb inwestycyjnych, określonych przez państwa członkowskie
</t>
  </si>
  <si>
    <t>Kryterium promować będzie technologie utylizacji osadów ściekowych poprzez termiczne przetwarzanie osadów ściekowych oraz instalacje do przygotowania osadów do przetwarzania. Oceniane będzie w projekcie rozwiązanie dotyczące uporządkowania gospodarki osadami ściekowymi z uwzględnieniem hierarchii postępowania wynikającej z Planu Gospodarki Odpadami dla województwa świętokrzyskiego 2012-2018:                                                                                                                                                                                                                                                                                                                                                                                                                                                                           3 pkt. – przekształcenie termiczne                                                                                                                                                                                                                                                                                                                                                                                   2 pkt. – wykorzystanie w rolnictwie                                                                                                                                                                                                                                                                                                                                                                             1 pkt. – wykorzystanie w obszarze przyrodniczym</t>
  </si>
</sst>
</file>

<file path=xl/styles.xml><?xml version="1.0" encoding="utf-8"?>
<styleSheet xmlns="http://schemas.openxmlformats.org/spreadsheetml/2006/main">
  <numFmts count="6">
    <numFmt numFmtId="164" formatCode="[$-F800]dddd\,\ mmmm\ dd\,\ yyyy"/>
    <numFmt numFmtId="165" formatCode="yy"/>
    <numFmt numFmtId="166" formatCode="#,##0\."/>
    <numFmt numFmtId="167" formatCode="#,##0\ &quot;zł&quot;"/>
    <numFmt numFmtId="168" formatCode="#,##0.00\ &quot;zł&quot;"/>
    <numFmt numFmtId="169" formatCode="#,##0.0\ \p\k\t\."/>
  </numFmts>
  <fonts count="70">
    <font>
      <sz val="10"/>
      <name val="Arial"/>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sz val="10"/>
      <name val="Arial"/>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u/>
      <sz val="10"/>
      <color indexed="12"/>
      <name val="Arial"/>
      <family val="2"/>
      <charset val="238"/>
    </font>
    <font>
      <sz val="10"/>
      <name val="Calibri"/>
      <family val="2"/>
      <charset val="238"/>
      <scheme val="minor"/>
    </font>
    <font>
      <b/>
      <sz val="36"/>
      <name val="Calibri"/>
      <family val="2"/>
      <charset val="238"/>
      <scheme val="minor"/>
    </font>
    <font>
      <b/>
      <sz val="28"/>
      <name val="Calibri"/>
      <family val="2"/>
      <charset val="238"/>
      <scheme val="minor"/>
    </font>
    <font>
      <b/>
      <sz val="26"/>
      <name val="Calibri"/>
      <family val="2"/>
      <charset val="238"/>
      <scheme val="minor"/>
    </font>
    <font>
      <sz val="26"/>
      <name val="Calibri"/>
      <family val="2"/>
      <charset val="238"/>
      <scheme val="minor"/>
    </font>
    <font>
      <sz val="22"/>
      <name val="Calibri"/>
      <family val="2"/>
      <charset val="238"/>
      <scheme val="minor"/>
    </font>
    <font>
      <sz val="24"/>
      <name val="Calibri"/>
      <family val="2"/>
      <charset val="238"/>
      <scheme val="minor"/>
    </font>
    <font>
      <b/>
      <sz val="26"/>
      <color indexed="30"/>
      <name val="Calibri"/>
      <family val="2"/>
      <charset val="238"/>
      <scheme val="minor"/>
    </font>
    <font>
      <sz val="18"/>
      <name val="Calibri"/>
      <family val="2"/>
      <charset val="238"/>
      <scheme val="minor"/>
    </font>
    <font>
      <b/>
      <sz val="20"/>
      <name val="Calibri"/>
      <family val="2"/>
      <charset val="238"/>
      <scheme val="minor"/>
    </font>
    <font>
      <b/>
      <sz val="14"/>
      <name val="Calibri"/>
      <family val="2"/>
      <charset val="238"/>
      <scheme val="minor"/>
    </font>
    <font>
      <b/>
      <sz val="24"/>
      <name val="Calibri"/>
      <family val="2"/>
      <charset val="238"/>
      <scheme val="minor"/>
    </font>
    <font>
      <b/>
      <sz val="22"/>
      <name val="Calibri"/>
      <family val="2"/>
      <charset val="238"/>
      <scheme val="minor"/>
    </font>
    <font>
      <sz val="20"/>
      <name val="Calibri"/>
      <family val="2"/>
      <charset val="238"/>
      <scheme val="minor"/>
    </font>
    <font>
      <sz val="11"/>
      <name val="Calibri"/>
      <family val="2"/>
      <charset val="238"/>
      <scheme val="minor"/>
    </font>
    <font>
      <sz val="36"/>
      <name val="Calibri"/>
      <family val="2"/>
      <charset val="238"/>
      <scheme val="minor"/>
    </font>
    <font>
      <sz val="22"/>
      <color rgb="FFFF0000"/>
      <name val="Calibri"/>
      <family val="2"/>
      <charset val="238"/>
      <scheme val="minor"/>
    </font>
    <font>
      <b/>
      <sz val="24"/>
      <color rgb="FFFF0000"/>
      <name val="Calibri"/>
      <family val="2"/>
      <charset val="238"/>
      <scheme val="minor"/>
    </font>
    <font>
      <b/>
      <sz val="22"/>
      <color rgb="FFFF0000"/>
      <name val="Calibri"/>
      <family val="2"/>
      <charset val="238"/>
      <scheme val="minor"/>
    </font>
    <font>
      <b/>
      <sz val="28"/>
      <color rgb="FFFF0000"/>
      <name val="Calibri"/>
      <family val="2"/>
      <charset val="238"/>
      <scheme val="minor"/>
    </font>
    <font>
      <sz val="16"/>
      <name val="Calibri"/>
      <family val="2"/>
      <charset val="238"/>
      <scheme val="minor"/>
    </font>
    <font>
      <b/>
      <sz val="10"/>
      <name val="Calibri"/>
      <family val="2"/>
      <charset val="238"/>
      <scheme val="minor"/>
    </font>
    <font>
      <b/>
      <sz val="18"/>
      <name val="Calibri"/>
      <family val="2"/>
      <charset val="238"/>
      <scheme val="minor"/>
    </font>
    <font>
      <sz val="10"/>
      <color rgb="FFFF0000"/>
      <name val="Calibri"/>
      <family val="2"/>
      <charset val="238"/>
      <scheme val="minor"/>
    </font>
    <font>
      <b/>
      <vertAlign val="superscript"/>
      <sz val="22"/>
      <name val="Calibri"/>
      <family val="2"/>
      <charset val="238"/>
      <scheme val="minor"/>
    </font>
    <font>
      <b/>
      <sz val="18"/>
      <color rgb="FFFF0000"/>
      <name val="Calibri"/>
      <family val="2"/>
      <charset val="238"/>
      <scheme val="minor"/>
    </font>
    <font>
      <b/>
      <sz val="10"/>
      <color rgb="FFFF0000"/>
      <name val="Calibri"/>
      <family val="2"/>
      <charset val="238"/>
      <scheme val="minor"/>
    </font>
    <font>
      <vertAlign val="superscript"/>
      <sz val="24"/>
      <name val="Calibri"/>
      <family val="2"/>
      <charset val="238"/>
      <scheme val="minor"/>
    </font>
    <font>
      <vertAlign val="superscript"/>
      <sz val="22"/>
      <name val="Calibri"/>
      <family val="2"/>
      <charset val="238"/>
      <scheme val="minor"/>
    </font>
    <font>
      <b/>
      <vertAlign val="superscript"/>
      <sz val="36"/>
      <name val="Calibri"/>
      <family val="2"/>
      <charset val="238"/>
      <scheme val="minor"/>
    </font>
    <font>
      <b/>
      <sz val="20"/>
      <color rgb="FFFF0000"/>
      <name val="Calibri"/>
      <family val="2"/>
      <charset val="238"/>
      <scheme val="minor"/>
    </font>
    <font>
      <b/>
      <sz val="12"/>
      <name val="Calibri"/>
      <family val="2"/>
      <charset val="238"/>
      <scheme val="minor"/>
    </font>
    <font>
      <sz val="28"/>
      <name val="Calibri"/>
      <family val="2"/>
      <charset val="238"/>
      <scheme val="minor"/>
    </font>
    <font>
      <i/>
      <sz val="22"/>
      <name val="Calibri"/>
      <family val="2"/>
      <charset val="238"/>
      <scheme val="minor"/>
    </font>
    <font>
      <sz val="12"/>
      <name val="Calibri"/>
      <family val="2"/>
      <charset val="238"/>
      <scheme val="minor"/>
    </font>
    <font>
      <b/>
      <sz val="24"/>
      <color indexed="30"/>
      <name val="Calibri"/>
      <family val="2"/>
      <charset val="238"/>
      <scheme val="minor"/>
    </font>
    <font>
      <sz val="14"/>
      <name val="Calibri"/>
      <family val="2"/>
      <charset val="238"/>
      <scheme val="minor"/>
    </font>
    <font>
      <b/>
      <strike/>
      <sz val="20"/>
      <name val="Calibri"/>
      <family val="2"/>
      <charset val="238"/>
      <scheme val="minor"/>
    </font>
    <font>
      <strike/>
      <sz val="10"/>
      <name val="Calibri"/>
      <family val="2"/>
      <charset val="238"/>
      <scheme val="minor"/>
    </font>
    <font>
      <strike/>
      <sz val="20"/>
      <name val="Calibri"/>
      <family val="2"/>
      <charset val="238"/>
      <scheme val="minor"/>
    </font>
    <font>
      <b/>
      <strike/>
      <sz val="36"/>
      <name val="Calibri"/>
      <family val="2"/>
      <charset val="238"/>
      <scheme val="minor"/>
    </font>
    <font>
      <strike/>
      <sz val="22"/>
      <name val="Calibri"/>
      <family val="2"/>
      <charset val="238"/>
      <scheme val="minor"/>
    </font>
    <font>
      <b/>
      <strike/>
      <sz val="22"/>
      <name val="Calibri"/>
      <family val="2"/>
      <charset val="238"/>
      <scheme val="minor"/>
    </font>
    <font>
      <b/>
      <u/>
      <sz val="22"/>
      <name val="Calibri"/>
      <family val="2"/>
      <charset val="238"/>
      <scheme val="minor"/>
    </font>
    <font>
      <strike/>
      <sz val="22"/>
      <color indexed="8"/>
      <name val="Calibri"/>
      <family val="2"/>
      <charset val="238"/>
      <scheme val="minor"/>
    </font>
    <font>
      <b/>
      <sz val="26"/>
      <color theme="1"/>
      <name val="Calibri"/>
      <family val="2"/>
      <charset val="238"/>
      <scheme val="minor"/>
    </font>
    <font>
      <b/>
      <strike/>
      <sz val="26"/>
      <name val="Calibri"/>
      <family val="2"/>
      <charset val="238"/>
      <scheme val="minor"/>
    </font>
    <font>
      <b/>
      <sz val="20"/>
      <name val="Arial"/>
      <family val="2"/>
      <charset val="238"/>
    </font>
    <font>
      <sz val="10"/>
      <name val="Times New Roman"/>
      <family val="1"/>
      <charset val="23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9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top/>
      <bottom/>
      <diagonal/>
    </border>
    <border>
      <left/>
      <right/>
      <top style="double">
        <color indexed="64"/>
      </top>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thin">
        <color indexed="64"/>
      </left>
      <right/>
      <top style="double">
        <color indexed="64"/>
      </top>
      <bottom/>
      <diagonal/>
    </border>
    <border>
      <left/>
      <right style="double">
        <color indexed="64"/>
      </right>
      <top style="double">
        <color indexed="64"/>
      </top>
      <bottom/>
      <diagonal/>
    </border>
    <border>
      <left style="thin">
        <color indexed="64"/>
      </left>
      <right/>
      <top/>
      <bottom style="double">
        <color indexed="64"/>
      </bottom>
      <diagonal/>
    </border>
    <border>
      <left/>
      <right style="double">
        <color indexed="64"/>
      </right>
      <top/>
      <bottom style="double">
        <color indexed="64"/>
      </bottom>
      <diagonal/>
    </border>
    <border>
      <left/>
      <right/>
      <top/>
      <bottom style="double">
        <color indexed="64"/>
      </bottom>
      <diagonal/>
    </border>
    <border>
      <left style="thin">
        <color indexed="64"/>
      </left>
      <right style="thin">
        <color indexed="64"/>
      </right>
      <top style="double">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style="thin">
        <color indexed="64"/>
      </left>
      <right style="double">
        <color indexed="64"/>
      </right>
      <top style="thin">
        <color indexed="64"/>
      </top>
      <bottom/>
      <diagonal/>
    </border>
    <border>
      <left style="double">
        <color indexed="64"/>
      </left>
      <right/>
      <top style="double">
        <color indexed="64"/>
      </top>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double">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style="double">
        <color indexed="64"/>
      </right>
      <top/>
      <bottom/>
      <diagonal/>
    </border>
    <border>
      <left style="double">
        <color indexed="64"/>
      </left>
      <right style="double">
        <color indexed="64"/>
      </right>
      <top style="thin">
        <color indexed="64"/>
      </top>
      <bottom style="thin">
        <color indexed="64"/>
      </bottom>
      <diagonal/>
    </border>
    <border>
      <left/>
      <right style="double">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style="thin">
        <color indexed="64"/>
      </top>
      <bottom/>
      <diagonal/>
    </border>
    <border>
      <left style="double">
        <color indexed="64"/>
      </left>
      <right/>
      <top/>
      <bottom style="double">
        <color indexed="64"/>
      </bottom>
      <diagonal/>
    </border>
    <border>
      <left/>
      <right style="double">
        <color indexed="64"/>
      </right>
      <top/>
      <bottom/>
      <diagonal/>
    </border>
    <border>
      <left style="double">
        <color indexed="64"/>
      </left>
      <right style="thin">
        <color indexed="64"/>
      </right>
      <top/>
      <bottom style="double">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style="double">
        <color indexed="64"/>
      </left>
      <right/>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thin">
        <color indexed="64"/>
      </top>
      <bottom/>
      <diagonal/>
    </border>
    <border>
      <left/>
      <right/>
      <top style="double">
        <color indexed="64"/>
      </top>
      <bottom style="double">
        <color indexed="64"/>
      </bottom>
      <diagonal/>
    </border>
  </borders>
  <cellStyleXfs count="4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4" borderId="0" applyNumberFormat="0" applyBorder="0" applyAlignment="0" applyProtection="0"/>
    <xf numFmtId="0" fontId="20" fillId="0" borderId="0" applyNumberFormat="0" applyFill="0" applyBorder="0" applyAlignment="0" applyProtection="0">
      <alignment vertical="top"/>
      <protection locked="0"/>
    </xf>
    <xf numFmtId="0" fontId="7" fillId="0" borderId="3" applyNumberFormat="0" applyFill="0" applyAlignment="0" applyProtection="0"/>
    <xf numFmtId="0" fontId="8" fillId="21"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0" borderId="0"/>
    <xf numFmtId="0" fontId="14" fillId="20" borderId="1" applyNumberFormat="0" applyAlignment="0" applyProtection="0"/>
    <xf numFmtId="9" fontId="1" fillId="0" borderId="0" applyFon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 fillId="23" borderId="9" applyNumberFormat="0" applyFont="0" applyAlignment="0" applyProtection="0"/>
    <xf numFmtId="0" fontId="19" fillId="3" borderId="0" applyNumberFormat="0" applyBorder="0" applyAlignment="0" applyProtection="0"/>
  </cellStyleXfs>
  <cellXfs count="614">
    <xf numFmtId="0" fontId="0" fillId="0" borderId="0" xfId="0"/>
    <xf numFmtId="0" fontId="21" fillId="0" borderId="0" xfId="0" applyFont="1" applyAlignment="1"/>
    <xf numFmtId="0" fontId="24" fillId="0" borderId="0" xfId="0" applyFont="1"/>
    <xf numFmtId="168" fontId="25" fillId="0" borderId="0" xfId="0" applyNumberFormat="1" applyFont="1" applyFill="1" applyAlignment="1"/>
    <xf numFmtId="0" fontId="21" fillId="0" borderId="0" xfId="0" applyFont="1"/>
    <xf numFmtId="0" fontId="25" fillId="0" borderId="0" xfId="0" applyFont="1"/>
    <xf numFmtId="0" fontId="25" fillId="0" borderId="0" xfId="0" applyFont="1" applyAlignment="1"/>
    <xf numFmtId="9" fontId="25" fillId="0" borderId="0" xfId="38" applyFont="1" applyAlignment="1">
      <alignment horizontal="center"/>
    </xf>
    <xf numFmtId="0" fontId="26" fillId="0" borderId="0" xfId="0" applyFont="1" applyAlignment="1">
      <alignment horizontal="left" indent="1"/>
    </xf>
    <xf numFmtId="9" fontId="25" fillId="0" borderId="0" xfId="38" applyNumberFormat="1" applyFont="1"/>
    <xf numFmtId="0" fontId="27" fillId="0" borderId="0" xfId="0" applyFont="1"/>
    <xf numFmtId="49" fontId="28" fillId="0" borderId="0" xfId="0" applyNumberFormat="1" applyFont="1" applyAlignment="1"/>
    <xf numFmtId="0" fontId="29" fillId="0" borderId="0" xfId="0" applyFont="1" applyAlignment="1"/>
    <xf numFmtId="0" fontId="26" fillId="0" borderId="0" xfId="0" applyFont="1" applyAlignment="1">
      <alignment horizontal="right" vertical="center"/>
    </xf>
    <xf numFmtId="0" fontId="24" fillId="0" borderId="0" xfId="0" applyFont="1" applyAlignment="1"/>
    <xf numFmtId="0" fontId="22" fillId="0" borderId="0" xfId="0" applyFont="1" applyFill="1" applyBorder="1" applyAlignment="1">
      <alignment horizontal="center" vertical="center" wrapText="1"/>
    </xf>
    <xf numFmtId="0" fontId="30" fillId="0" borderId="0" xfId="0" applyFont="1" applyAlignment="1">
      <alignment vertical="center"/>
    </xf>
    <xf numFmtId="165" fontId="32" fillId="0" borderId="0" xfId="0" applyNumberFormat="1" applyFont="1" applyAlignment="1">
      <alignment horizontal="left" vertical="center"/>
    </xf>
    <xf numFmtId="0" fontId="21" fillId="0" borderId="0" xfId="0" applyFont="1" applyAlignment="1">
      <alignment vertical="center"/>
    </xf>
    <xf numFmtId="0" fontId="30" fillId="0" borderId="0" xfId="0" applyFont="1" applyBorder="1" applyAlignment="1">
      <alignment horizontal="center" vertical="center"/>
    </xf>
    <xf numFmtId="0" fontId="30" fillId="29" borderId="12" xfId="0" applyFont="1" applyFill="1" applyBorder="1" applyAlignment="1">
      <alignment horizontal="center" vertical="center"/>
    </xf>
    <xf numFmtId="0" fontId="33" fillId="29" borderId="26" xfId="0" applyFont="1" applyFill="1" applyBorder="1" applyAlignment="1">
      <alignment vertical="center"/>
    </xf>
    <xf numFmtId="0" fontId="33" fillId="29" borderId="35" xfId="0" applyFont="1" applyFill="1" applyBorder="1" applyAlignment="1">
      <alignment vertical="center"/>
    </xf>
    <xf numFmtId="0" fontId="33" fillId="29" borderId="13" xfId="0" applyFont="1" applyFill="1" applyBorder="1" applyAlignment="1">
      <alignment horizontal="center" vertical="center" wrapText="1"/>
    </xf>
    <xf numFmtId="0" fontId="33" fillId="29" borderId="14" xfId="0" applyFont="1" applyFill="1" applyBorder="1" applyAlignment="1">
      <alignment horizontal="center" vertical="center" wrapText="1"/>
    </xf>
    <xf numFmtId="0" fontId="30" fillId="0" borderId="12"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14" xfId="0" applyFont="1" applyBorder="1" applyAlignment="1">
      <alignment horizontal="center" vertical="center" wrapText="1"/>
    </xf>
    <xf numFmtId="0" fontId="30" fillId="29" borderId="12" xfId="0" applyFont="1" applyFill="1" applyBorder="1" applyAlignment="1">
      <alignment horizontal="center" vertical="center" wrapText="1"/>
    </xf>
    <xf numFmtId="0" fontId="30" fillId="0" borderId="0" xfId="0" applyFont="1" applyBorder="1" applyAlignment="1">
      <alignment horizontal="center" vertical="center" wrapText="1"/>
    </xf>
    <xf numFmtId="0" fontId="34" fillId="0" borderId="0" xfId="0" applyFont="1" applyBorder="1" applyAlignment="1">
      <alignment vertical="center" wrapText="1"/>
    </xf>
    <xf numFmtId="0" fontId="32" fillId="0" borderId="0" xfId="0" applyFont="1" applyBorder="1" applyAlignment="1">
      <alignment horizontal="center" vertical="center" wrapText="1"/>
    </xf>
    <xf numFmtId="0" fontId="30" fillId="24" borderId="10" xfId="0" applyFont="1" applyFill="1" applyBorder="1" applyAlignment="1">
      <alignment horizontal="center" vertical="center" wrapText="1"/>
    </xf>
    <xf numFmtId="0" fontId="26" fillId="24" borderId="32" xfId="0" applyFont="1" applyFill="1" applyBorder="1" applyAlignment="1">
      <alignment horizontal="right" vertical="center" wrapText="1"/>
    </xf>
    <xf numFmtId="0" fontId="26" fillId="24" borderId="33" xfId="0" applyFont="1" applyFill="1" applyBorder="1" applyAlignment="1">
      <alignment horizontal="center" vertical="center" wrapText="1"/>
    </xf>
    <xf numFmtId="0" fontId="26" fillId="24" borderId="34" xfId="0" applyFont="1" applyFill="1" applyBorder="1" applyAlignment="1">
      <alignment horizontal="center" vertical="center" wrapText="1"/>
    </xf>
    <xf numFmtId="0" fontId="32" fillId="0" borderId="14" xfId="0" applyFont="1" applyBorder="1" applyAlignment="1">
      <alignment horizontal="center" vertical="top" wrapText="1"/>
    </xf>
    <xf numFmtId="0" fontId="30" fillId="0" borderId="17" xfId="0" applyFont="1" applyBorder="1" applyAlignment="1">
      <alignment horizontal="center" vertical="center" wrapText="1"/>
    </xf>
    <xf numFmtId="0" fontId="32" fillId="0" borderId="56" xfId="0" applyFont="1" applyBorder="1" applyAlignment="1">
      <alignment horizontal="center" vertical="top" wrapText="1"/>
    </xf>
    <xf numFmtId="0" fontId="30" fillId="0" borderId="15" xfId="0" applyFont="1" applyBorder="1" applyAlignment="1">
      <alignment horizontal="center" vertical="center" wrapText="1"/>
    </xf>
    <xf numFmtId="0" fontId="32" fillId="0" borderId="28" xfId="0" applyFont="1" applyBorder="1" applyAlignment="1">
      <alignment horizontal="center" vertical="top" wrapText="1"/>
    </xf>
    <xf numFmtId="0" fontId="34" fillId="0" borderId="30" xfId="0" applyFont="1" applyBorder="1" applyAlignment="1">
      <alignment horizontal="left" vertical="center" wrapText="1" indent="2"/>
    </xf>
    <xf numFmtId="0" fontId="34" fillId="0" borderId="0" xfId="0" applyFont="1" applyBorder="1" applyAlignment="1">
      <alignment horizontal="left" vertical="center" wrapText="1" indent="2"/>
    </xf>
    <xf numFmtId="0" fontId="32" fillId="0" borderId="0" xfId="0" applyFont="1" applyBorder="1" applyAlignment="1">
      <alignment horizontal="center" vertical="top" wrapText="1"/>
    </xf>
    <xf numFmtId="0" fontId="30" fillId="0" borderId="0" xfId="0" applyFont="1" applyBorder="1"/>
    <xf numFmtId="0" fontId="26" fillId="0" borderId="0" xfId="0" applyFont="1" applyBorder="1" applyAlignment="1">
      <alignment horizontal="left" vertical="center" wrapText="1" indent="1"/>
    </xf>
    <xf numFmtId="164" fontId="26" fillId="0" borderId="0" xfId="0" applyNumberFormat="1" applyFont="1" applyBorder="1" applyAlignment="1">
      <alignment vertical="center"/>
    </xf>
    <xf numFmtId="0" fontId="21" fillId="0" borderId="0" xfId="0" applyFont="1" applyBorder="1"/>
    <xf numFmtId="0" fontId="27" fillId="0" borderId="0" xfId="0" applyFont="1" applyAlignment="1"/>
    <xf numFmtId="0" fontId="27" fillId="0" borderId="0" xfId="0" applyFont="1" applyAlignment="1">
      <alignment horizontal="center" wrapText="1"/>
    </xf>
    <xf numFmtId="0" fontId="30" fillId="0" borderId="0" xfId="0" applyFont="1" applyAlignment="1">
      <alignment horizontal="center"/>
    </xf>
    <xf numFmtId="0" fontId="33" fillId="24" borderId="18" xfId="0" applyFont="1" applyFill="1" applyBorder="1" applyAlignment="1">
      <alignment horizontal="center" vertical="center" wrapText="1"/>
    </xf>
    <xf numFmtId="0" fontId="41" fillId="0" borderId="0" xfId="0" applyFont="1" applyAlignment="1">
      <alignment wrapText="1"/>
    </xf>
    <xf numFmtId="0" fontId="30" fillId="0" borderId="16" xfId="0" applyFont="1" applyBorder="1" applyAlignment="1">
      <alignment horizontal="center" vertical="center" wrapText="1"/>
    </xf>
    <xf numFmtId="0" fontId="34" fillId="0" borderId="13" xfId="0" applyFont="1" applyBorder="1" applyAlignment="1">
      <alignment horizontal="center" vertical="center" wrapText="1"/>
    </xf>
    <xf numFmtId="0" fontId="30" fillId="0" borderId="13" xfId="0" applyFont="1" applyFill="1" applyBorder="1" applyAlignment="1">
      <alignment horizontal="center" vertical="center" wrapText="1"/>
    </xf>
    <xf numFmtId="49" fontId="34" fillId="0" borderId="13" xfId="0" applyNumberFormat="1" applyFont="1" applyBorder="1" applyAlignment="1">
      <alignment horizontal="center" vertical="center" wrapText="1"/>
    </xf>
    <xf numFmtId="0" fontId="43" fillId="0" borderId="0" xfId="0" applyFont="1" applyBorder="1" applyAlignment="1">
      <alignment horizontal="center" vertical="center" wrapText="1"/>
    </xf>
    <xf numFmtId="0" fontId="43" fillId="0" borderId="0" xfId="0" applyFont="1" applyFill="1" applyBorder="1" applyAlignment="1">
      <alignment horizontal="center" vertical="center" wrapText="1"/>
    </xf>
    <xf numFmtId="165" fontId="38" fillId="0" borderId="0" xfId="0" applyNumberFormat="1" applyFont="1" applyAlignment="1">
      <alignment horizontal="left" vertical="center"/>
    </xf>
    <xf numFmtId="0" fontId="44" fillId="0" borderId="0" xfId="0" applyFont="1" applyAlignment="1">
      <alignment vertical="center"/>
    </xf>
    <xf numFmtId="168" fontId="26" fillId="0" borderId="0" xfId="0" applyNumberFormat="1" applyFont="1" applyFill="1" applyBorder="1" applyAlignment="1">
      <alignment horizontal="center" vertical="center"/>
    </xf>
    <xf numFmtId="167" fontId="26" fillId="0" borderId="0" xfId="0" applyNumberFormat="1" applyFont="1" applyAlignment="1">
      <alignment horizontal="center" vertical="center"/>
    </xf>
    <xf numFmtId="0" fontId="26" fillId="0" borderId="0" xfId="0" applyFont="1" applyAlignment="1">
      <alignment vertical="center"/>
    </xf>
    <xf numFmtId="0" fontId="26" fillId="0" borderId="0" xfId="0" applyFont="1" applyAlignment="1">
      <alignment horizontal="center" vertical="center" wrapText="1"/>
    </xf>
    <xf numFmtId="0" fontId="26" fillId="0" borderId="0" xfId="0" applyFont="1" applyAlignment="1">
      <alignment horizontal="left" vertical="center" indent="1"/>
    </xf>
    <xf numFmtId="0" fontId="33" fillId="0" borderId="0" xfId="0" applyFont="1" applyAlignment="1">
      <alignment horizontal="justify" vertical="center"/>
    </xf>
    <xf numFmtId="0" fontId="26" fillId="0" borderId="0" xfId="0" applyFont="1" applyAlignment="1">
      <alignment horizontal="center" vertical="center"/>
    </xf>
    <xf numFmtId="0" fontId="26" fillId="0" borderId="31" xfId="0" applyFont="1" applyBorder="1" applyAlignment="1">
      <alignment horizontal="left" vertical="center" wrapText="1"/>
    </xf>
    <xf numFmtId="0" fontId="26" fillId="0" borderId="18" xfId="0" applyFont="1" applyBorder="1" applyAlignment="1">
      <alignment horizontal="left" vertical="center" wrapText="1"/>
    </xf>
    <xf numFmtId="0" fontId="26" fillId="0" borderId="18" xfId="0" applyFont="1" applyBorder="1" applyAlignment="1">
      <alignment vertical="center" wrapText="1"/>
    </xf>
    <xf numFmtId="0" fontId="21" fillId="0" borderId="10" xfId="0" applyFont="1" applyBorder="1" applyAlignment="1">
      <alignment wrapText="1"/>
    </xf>
    <xf numFmtId="0" fontId="32" fillId="0" borderId="27" xfId="0" applyFont="1" applyBorder="1" applyAlignment="1">
      <alignment horizontal="center" vertical="center" wrapText="1"/>
    </xf>
    <xf numFmtId="0" fontId="33" fillId="0" borderId="12" xfId="0" applyFont="1" applyBorder="1" applyAlignment="1">
      <alignment wrapText="1"/>
    </xf>
    <xf numFmtId="0" fontId="29" fillId="0" borderId="0" xfId="0" applyFont="1" applyBorder="1" applyAlignment="1">
      <alignment horizontal="left" wrapText="1"/>
    </xf>
    <xf numFmtId="0" fontId="33" fillId="0" borderId="15" xfId="0" applyFont="1" applyBorder="1" applyAlignment="1">
      <alignment wrapText="1"/>
    </xf>
    <xf numFmtId="0" fontId="21" fillId="0" borderId="11" xfId="0" applyFont="1" applyBorder="1" applyAlignment="1">
      <alignment wrapText="1"/>
    </xf>
    <xf numFmtId="0" fontId="46" fillId="0" borderId="0" xfId="0" applyFont="1" applyBorder="1" applyAlignment="1">
      <alignment horizontal="left" vertical="center" wrapText="1"/>
    </xf>
    <xf numFmtId="0" fontId="47" fillId="0" borderId="0" xfId="0" applyFont="1" applyAlignment="1">
      <alignment wrapText="1"/>
    </xf>
    <xf numFmtId="0" fontId="27" fillId="0" borderId="0" xfId="0" applyFont="1" applyBorder="1" applyAlignment="1">
      <alignment vertical="center" wrapText="1"/>
    </xf>
    <xf numFmtId="169" fontId="27" fillId="0" borderId="0" xfId="0" applyNumberFormat="1" applyFont="1" applyBorder="1" applyAlignment="1">
      <alignment horizontal="right" vertical="center" indent="1"/>
    </xf>
    <xf numFmtId="169" fontId="32" fillId="30" borderId="0" xfId="0" applyNumberFormat="1" applyFont="1" applyFill="1" applyBorder="1" applyAlignment="1">
      <alignment horizontal="right" vertical="center" indent="1"/>
    </xf>
    <xf numFmtId="0" fontId="51" fillId="0" borderId="0" xfId="0" applyFont="1" applyAlignment="1">
      <alignment horizontal="right" vertical="top"/>
    </xf>
    <xf numFmtId="0" fontId="50" fillId="0" borderId="0" xfId="0" applyFont="1" applyBorder="1" applyAlignment="1">
      <alignment horizontal="left" vertical="center"/>
    </xf>
    <xf numFmtId="0" fontId="48" fillId="0" borderId="0" xfId="0" applyFont="1" applyFill="1" applyBorder="1" applyAlignment="1">
      <alignment horizontal="center"/>
    </xf>
    <xf numFmtId="0" fontId="27" fillId="0" borderId="0" xfId="0" applyFont="1" applyAlignment="1">
      <alignment vertical="center"/>
    </xf>
    <xf numFmtId="0" fontId="36" fillId="0" borderId="0" xfId="0" applyFont="1" applyFill="1" applyBorder="1" applyAlignment="1">
      <alignment horizontal="center" vertical="center" wrapText="1"/>
    </xf>
    <xf numFmtId="0" fontId="30" fillId="0" borderId="0" xfId="0" applyFont="1"/>
    <xf numFmtId="0" fontId="26" fillId="0" borderId="0" xfId="0" applyFont="1" applyAlignment="1">
      <alignment horizontal="left" wrapText="1" indent="1"/>
    </xf>
    <xf numFmtId="2" fontId="34" fillId="0" borderId="0" xfId="0" applyNumberFormat="1" applyFont="1" applyAlignment="1">
      <alignment horizontal="center" vertical="center"/>
    </xf>
    <xf numFmtId="165" fontId="34" fillId="0" borderId="0" xfId="0" applyNumberFormat="1" applyFont="1" applyAlignment="1">
      <alignment vertical="center"/>
    </xf>
    <xf numFmtId="0" fontId="26" fillId="0" borderId="0" xfId="0" applyFont="1" applyAlignment="1">
      <alignment horizontal="left" vertical="center" wrapText="1" indent="1"/>
    </xf>
    <xf numFmtId="0" fontId="30" fillId="0" borderId="0" xfId="0" applyFont="1" applyAlignment="1">
      <alignment horizontal="left" vertical="top"/>
    </xf>
    <xf numFmtId="0" fontId="32" fillId="0" borderId="0" xfId="0" applyFont="1" applyAlignment="1">
      <alignment vertical="center"/>
    </xf>
    <xf numFmtId="0" fontId="43" fillId="0" borderId="0" xfId="0" applyFont="1" applyAlignment="1"/>
    <xf numFmtId="0" fontId="26" fillId="0" borderId="0" xfId="0" applyFont="1" applyAlignment="1"/>
    <xf numFmtId="0" fontId="34" fillId="0" borderId="0" xfId="0" applyFont="1"/>
    <xf numFmtId="0" fontId="34" fillId="0" borderId="0" xfId="0" applyFont="1" applyAlignment="1">
      <alignment vertical="center"/>
    </xf>
    <xf numFmtId="0" fontId="30" fillId="0" borderId="0" xfId="0" applyFont="1" applyAlignment="1">
      <alignment horizontal="right" vertical="top" indent="2"/>
    </xf>
    <xf numFmtId="0" fontId="26" fillId="0" borderId="0" xfId="0" applyFont="1" applyAlignment="1">
      <alignment horizontal="right" indent="1"/>
    </xf>
    <xf numFmtId="0" fontId="26" fillId="0" borderId="0" xfId="0" applyFont="1" applyAlignment="1">
      <alignment wrapText="1"/>
    </xf>
    <xf numFmtId="0" fontId="42" fillId="29" borderId="0" xfId="0" applyFont="1" applyFill="1"/>
    <xf numFmtId="0" fontId="21" fillId="29" borderId="0" xfId="0" applyFont="1" applyFill="1"/>
    <xf numFmtId="0" fontId="21" fillId="0" borderId="0" xfId="0" applyFont="1" applyAlignment="1">
      <alignment horizontal="center" vertical="top" wrapText="1"/>
    </xf>
    <xf numFmtId="0" fontId="53" fillId="0" borderId="0" xfId="0" applyFont="1" applyAlignment="1">
      <alignment vertical="center"/>
    </xf>
    <xf numFmtId="0" fontId="31" fillId="0" borderId="0" xfId="0" applyFont="1" applyAlignment="1"/>
    <xf numFmtId="0" fontId="34" fillId="0" borderId="0" xfId="0" applyFont="1" applyAlignment="1">
      <alignment horizontal="left" vertical="center" indent="1"/>
    </xf>
    <xf numFmtId="0" fontId="41" fillId="0" borderId="0" xfId="0" applyFont="1" applyAlignment="1">
      <alignment horizontal="left" vertical="center" indent="1"/>
    </xf>
    <xf numFmtId="0" fontId="41" fillId="0" borderId="0" xfId="0" applyFont="1" applyAlignment="1">
      <alignment horizontal="left" indent="1"/>
    </xf>
    <xf numFmtId="0" fontId="55" fillId="0" borderId="0" xfId="0" applyFont="1" applyAlignment="1">
      <alignment horizontal="left" vertical="center" indent="1"/>
    </xf>
    <xf numFmtId="0" fontId="55" fillId="0" borderId="0" xfId="0" applyFont="1" applyAlignment="1">
      <alignment horizontal="justify"/>
    </xf>
    <xf numFmtId="0" fontId="21" fillId="0" borderId="0" xfId="0" applyFont="1" applyAlignment="1">
      <alignment horizontal="center" vertical="center"/>
    </xf>
    <xf numFmtId="0" fontId="30" fillId="0" borderId="0" xfId="0" applyFont="1" applyBorder="1" applyAlignment="1">
      <alignment vertical="top" wrapText="1"/>
    </xf>
    <xf numFmtId="0" fontId="27" fillId="0" borderId="0" xfId="0" applyFont="1" applyBorder="1" applyAlignment="1">
      <alignment horizontal="center" wrapText="1"/>
    </xf>
    <xf numFmtId="0" fontId="27" fillId="0" borderId="0" xfId="0" applyFont="1" applyBorder="1"/>
    <xf numFmtId="0" fontId="27" fillId="0" borderId="0" xfId="0" applyFont="1" applyBorder="1" applyAlignment="1">
      <alignment horizontal="justify" vertical="top" wrapText="1"/>
    </xf>
    <xf numFmtId="0" fontId="27" fillId="0" borderId="0" xfId="0" applyFont="1" applyFill="1" applyBorder="1" applyAlignment="1">
      <alignment horizontal="justify" vertical="top" wrapText="1"/>
    </xf>
    <xf numFmtId="0" fontId="33" fillId="0" borderId="0" xfId="0" applyFont="1"/>
    <xf numFmtId="0" fontId="26" fillId="0" borderId="0" xfId="0" applyFont="1"/>
    <xf numFmtId="0" fontId="21" fillId="30" borderId="0" xfId="0" applyFont="1" applyFill="1"/>
    <xf numFmtId="0" fontId="42" fillId="30" borderId="0" xfId="0" applyFont="1" applyFill="1"/>
    <xf numFmtId="0" fontId="23" fillId="0" borderId="0" xfId="0" applyFont="1"/>
    <xf numFmtId="168" fontId="53" fillId="0" borderId="0" xfId="0" applyNumberFormat="1" applyFont="1" applyFill="1" applyAlignment="1"/>
    <xf numFmtId="0" fontId="53" fillId="0" borderId="0" xfId="0" applyFont="1"/>
    <xf numFmtId="0" fontId="21" fillId="0" borderId="0" xfId="0" applyFont="1" applyAlignment="1">
      <alignment horizontal="center"/>
    </xf>
    <xf numFmtId="0" fontId="23" fillId="0" borderId="0" xfId="0" applyFont="1" applyAlignment="1">
      <alignment vertical="top"/>
    </xf>
    <xf numFmtId="0" fontId="24" fillId="0" borderId="0" xfId="0" applyFont="1" applyAlignment="1">
      <alignment vertical="center" wrapText="1"/>
    </xf>
    <xf numFmtId="0" fontId="24" fillId="0" borderId="0" xfId="0" applyFont="1" applyAlignment="1">
      <alignment vertical="center"/>
    </xf>
    <xf numFmtId="168" fontId="25" fillId="0" borderId="0" xfId="0" applyNumberFormat="1" applyFont="1" applyFill="1" applyAlignment="1">
      <alignment horizontal="center"/>
    </xf>
    <xf numFmtId="165" fontId="32" fillId="0" borderId="0" xfId="0" applyNumberFormat="1" applyFont="1" applyAlignment="1">
      <alignment horizontal="left"/>
    </xf>
    <xf numFmtId="49" fontId="32" fillId="0" borderId="0" xfId="0" applyNumberFormat="1" applyFont="1" applyFill="1" applyAlignment="1">
      <alignment horizontal="right" vertical="center"/>
    </xf>
    <xf numFmtId="1" fontId="25" fillId="0" borderId="0" xfId="0" applyNumberFormat="1" applyFont="1" applyAlignment="1">
      <alignment horizontal="left"/>
    </xf>
    <xf numFmtId="0" fontId="34" fillId="30" borderId="0" xfId="0" applyFont="1" applyFill="1" applyBorder="1" applyAlignment="1">
      <alignment vertical="center" wrapText="1"/>
    </xf>
    <xf numFmtId="0" fontId="31" fillId="30" borderId="0" xfId="0" applyNumberFormat="1" applyFont="1" applyFill="1" applyBorder="1" applyAlignment="1">
      <alignment vertical="center" wrapText="1"/>
    </xf>
    <xf numFmtId="0" fontId="26" fillId="24" borderId="27" xfId="0" applyFont="1" applyFill="1" applyBorder="1" applyAlignment="1">
      <alignment horizontal="right" vertical="center" wrapText="1"/>
    </xf>
    <xf numFmtId="0" fontId="34" fillId="0" borderId="0" xfId="0" applyFont="1" applyBorder="1" applyAlignment="1">
      <alignment horizontal="center" vertical="center" wrapText="1"/>
    </xf>
    <xf numFmtId="0" fontId="24" fillId="0" borderId="0" xfId="0" applyFont="1" applyBorder="1" applyAlignment="1">
      <alignment horizontal="center" vertical="center" wrapText="1"/>
    </xf>
    <xf numFmtId="0" fontId="30" fillId="30" borderId="48" xfId="0" applyFont="1" applyFill="1" applyBorder="1" applyAlignment="1">
      <alignment horizontal="center" vertical="center" wrapText="1"/>
    </xf>
    <xf numFmtId="0" fontId="30" fillId="30" borderId="50" xfId="0" applyFont="1" applyFill="1" applyBorder="1" applyAlignment="1">
      <alignment horizontal="center" vertical="center" wrapText="1"/>
    </xf>
    <xf numFmtId="0" fontId="26" fillId="30" borderId="13" xfId="0" applyFont="1" applyFill="1" applyBorder="1" applyAlignment="1">
      <alignment horizontal="center" vertical="center" wrapText="1"/>
    </xf>
    <xf numFmtId="0" fontId="30" fillId="30" borderId="13" xfId="0" applyFont="1" applyFill="1" applyBorder="1" applyAlignment="1">
      <alignment horizontal="center" vertical="center" wrapText="1"/>
    </xf>
    <xf numFmtId="0" fontId="21" fillId="30" borderId="26" xfId="0" applyFont="1" applyFill="1" applyBorder="1" applyAlignment="1">
      <alignment vertical="center" wrapText="1"/>
    </xf>
    <xf numFmtId="0" fontId="43" fillId="0" borderId="0" xfId="0" applyFont="1" applyBorder="1" applyAlignment="1">
      <alignment horizontal="center" vertical="center"/>
    </xf>
    <xf numFmtId="0" fontId="26" fillId="0" borderId="0" xfId="0" applyFont="1" applyBorder="1" applyAlignment="1">
      <alignment horizontal="left" vertical="center"/>
    </xf>
    <xf numFmtId="0" fontId="34" fillId="0" borderId="0" xfId="0" applyFont="1" applyBorder="1" applyAlignment="1">
      <alignment vertical="center"/>
    </xf>
    <xf numFmtId="0" fontId="34" fillId="0" borderId="0" xfId="0" applyFont="1" applyBorder="1" applyAlignment="1">
      <alignment horizontal="left" vertical="center"/>
    </xf>
    <xf numFmtId="0" fontId="30" fillId="0" borderId="0" xfId="0" applyFont="1" applyFill="1" applyBorder="1" applyAlignment="1">
      <alignment horizontal="center" vertical="center"/>
    </xf>
    <xf numFmtId="0" fontId="34" fillId="0" borderId="0" xfId="0" applyFont="1" applyBorder="1" applyAlignment="1">
      <alignment horizontal="center" vertical="center"/>
    </xf>
    <xf numFmtId="0" fontId="57" fillId="0" borderId="0" xfId="0" applyFont="1" applyBorder="1"/>
    <xf numFmtId="1" fontId="24" fillId="0" borderId="0" xfId="0" applyNumberFormat="1" applyFont="1" applyBorder="1" applyAlignment="1">
      <alignment horizontal="center" vertical="center"/>
    </xf>
    <xf numFmtId="165" fontId="25" fillId="0" borderId="0" xfId="0" applyNumberFormat="1" applyFont="1" applyBorder="1" applyAlignment="1">
      <alignment horizontal="left" vertical="center"/>
    </xf>
    <xf numFmtId="0" fontId="26" fillId="24" borderId="27" xfId="0" applyFont="1" applyFill="1" applyBorder="1" applyAlignment="1">
      <alignment horizontal="center" vertical="center" wrapText="1"/>
    </xf>
    <xf numFmtId="0" fontId="32" fillId="0" borderId="0" xfId="0" applyFont="1" applyAlignment="1"/>
    <xf numFmtId="2" fontId="24" fillId="0" borderId="0" xfId="0" applyNumberFormat="1" applyFont="1" applyAlignment="1">
      <alignment horizontal="center"/>
    </xf>
    <xf numFmtId="0" fontId="59" fillId="0" borderId="0" xfId="0" applyFont="1" applyBorder="1"/>
    <xf numFmtId="0" fontId="60" fillId="0" borderId="0" xfId="0" applyFont="1" applyBorder="1" applyAlignment="1">
      <alignment horizontal="right"/>
    </xf>
    <xf numFmtId="0" fontId="60" fillId="0" borderId="0" xfId="0" applyFont="1" applyBorder="1"/>
    <xf numFmtId="0" fontId="60" fillId="0" borderId="0" xfId="0" applyFont="1" applyBorder="1" applyAlignment="1">
      <alignment horizontal="center" vertical="center"/>
    </xf>
    <xf numFmtId="0" fontId="60" fillId="0" borderId="0" xfId="0" applyFont="1" applyBorder="1" applyAlignment="1"/>
    <xf numFmtId="0" fontId="60" fillId="0" borderId="0" xfId="0" applyFont="1" applyBorder="1" applyAlignment="1">
      <alignment vertical="center"/>
    </xf>
    <xf numFmtId="0" fontId="60" fillId="0" borderId="0" xfId="0" applyFont="1" applyBorder="1" applyAlignment="1">
      <alignment horizontal="center" vertical="center" wrapText="1"/>
    </xf>
    <xf numFmtId="0" fontId="60" fillId="30" borderId="0" xfId="0" applyFont="1" applyFill="1" applyBorder="1" applyAlignment="1">
      <alignment vertical="center"/>
    </xf>
    <xf numFmtId="0" fontId="62" fillId="0" borderId="0" xfId="0" applyFont="1" applyBorder="1" applyAlignment="1">
      <alignment horizontal="center" vertical="center"/>
    </xf>
    <xf numFmtId="0" fontId="62" fillId="0" borderId="0" xfId="0" applyFont="1" applyBorder="1" applyAlignment="1">
      <alignment horizontal="left" vertical="center" wrapText="1" indent="1"/>
    </xf>
    <xf numFmtId="0" fontId="63" fillId="0" borderId="0" xfId="0" applyFont="1" applyBorder="1" applyAlignment="1">
      <alignment horizontal="left" vertical="center" indent="4"/>
    </xf>
    <xf numFmtId="0" fontId="33" fillId="0" borderId="0" xfId="0" applyFont="1" applyBorder="1" applyAlignment="1">
      <alignment horizontal="left" vertical="center" wrapText="1"/>
    </xf>
    <xf numFmtId="0" fontId="65" fillId="0" borderId="0" xfId="0" applyFont="1" applyBorder="1" applyAlignment="1">
      <alignment horizontal="left" vertical="center" wrapText="1" indent="4"/>
    </xf>
    <xf numFmtId="0" fontId="65" fillId="0" borderId="0" xfId="0" applyFont="1" applyBorder="1" applyAlignment="1">
      <alignment horizontal="left" vertical="center" indent="4"/>
    </xf>
    <xf numFmtId="0" fontId="65" fillId="0" borderId="0" xfId="0" applyFont="1" applyBorder="1" applyAlignment="1">
      <alignment horizontal="center" vertical="center"/>
    </xf>
    <xf numFmtId="0" fontId="26" fillId="0" borderId="0" xfId="0" applyFont="1" applyBorder="1" applyAlignment="1">
      <alignment wrapText="1"/>
    </xf>
    <xf numFmtId="0" fontId="33" fillId="0" borderId="0" xfId="0" applyFont="1" applyBorder="1" applyAlignment="1">
      <alignment wrapText="1"/>
    </xf>
    <xf numFmtId="0" fontId="34" fillId="0" borderId="0" xfId="0" applyFont="1" applyBorder="1"/>
    <xf numFmtId="0" fontId="26" fillId="0" borderId="0" xfId="0" applyFont="1" applyBorder="1" applyAlignment="1">
      <alignment vertical="center"/>
    </xf>
    <xf numFmtId="0" fontId="26" fillId="0" borderId="0" xfId="0" applyFont="1" applyBorder="1" applyAlignment="1">
      <alignment horizontal="center" vertical="center"/>
    </xf>
    <xf numFmtId="0" fontId="63" fillId="0" borderId="0" xfId="0" applyFont="1" applyBorder="1" applyAlignment="1">
      <alignment horizontal="left" vertical="center"/>
    </xf>
    <xf numFmtId="0" fontId="33" fillId="0" borderId="0" xfId="0" applyFont="1" applyBorder="1" applyAlignment="1">
      <alignment horizontal="left" vertical="center"/>
    </xf>
    <xf numFmtId="0" fontId="33" fillId="0" borderId="0" xfId="0" applyFont="1" applyBorder="1" applyAlignment="1">
      <alignment horizontal="center" vertical="center"/>
    </xf>
    <xf numFmtId="0" fontId="32" fillId="0" borderId="19" xfId="0" applyFont="1" applyBorder="1" applyAlignment="1">
      <alignment horizontal="center" vertical="center" wrapText="1"/>
    </xf>
    <xf numFmtId="0" fontId="32" fillId="0" borderId="58" xfId="0" applyFont="1" applyBorder="1" applyAlignment="1">
      <alignment horizontal="center" vertical="center" wrapText="1"/>
    </xf>
    <xf numFmtId="0" fontId="30" fillId="0" borderId="59" xfId="0" applyFont="1" applyBorder="1" applyAlignment="1">
      <alignment horizontal="center" vertical="center" wrapText="1"/>
    </xf>
    <xf numFmtId="0" fontId="32" fillId="0" borderId="60" xfId="0" applyFont="1" applyBorder="1" applyAlignment="1">
      <alignment horizontal="center" vertical="center" wrapText="1"/>
    </xf>
    <xf numFmtId="0" fontId="32" fillId="0" borderId="61" xfId="0" applyFont="1" applyBorder="1" applyAlignment="1">
      <alignment horizontal="center" vertical="center" wrapText="1"/>
    </xf>
    <xf numFmtId="0" fontId="34" fillId="30" borderId="53" xfId="0" applyFont="1" applyFill="1" applyBorder="1" applyAlignment="1">
      <alignment vertical="center" wrapText="1"/>
    </xf>
    <xf numFmtId="0" fontId="34" fillId="30" borderId="50" xfId="0" applyFont="1" applyFill="1" applyBorder="1" applyAlignment="1">
      <alignment vertical="center" wrapText="1"/>
    </xf>
    <xf numFmtId="0" fontId="30" fillId="30" borderId="50" xfId="0" applyFont="1" applyFill="1" applyBorder="1" applyAlignment="1">
      <alignment vertical="center" wrapText="1"/>
    </xf>
    <xf numFmtId="0" fontId="31" fillId="30" borderId="50" xfId="0" applyNumberFormat="1" applyFont="1" applyFill="1" applyBorder="1" applyAlignment="1">
      <alignment vertical="center" wrapText="1"/>
    </xf>
    <xf numFmtId="0" fontId="31" fillId="30" borderId="54" xfId="0" applyNumberFormat="1" applyFont="1" applyFill="1" applyBorder="1" applyAlignment="1">
      <alignment vertical="center" wrapText="1"/>
    </xf>
    <xf numFmtId="0" fontId="30" fillId="29" borderId="62" xfId="0" applyFont="1" applyFill="1" applyBorder="1" applyAlignment="1">
      <alignment vertical="center" wrapText="1"/>
    </xf>
    <xf numFmtId="0" fontId="30" fillId="29" borderId="63" xfId="0" applyFont="1" applyFill="1" applyBorder="1" applyAlignment="1">
      <alignment vertical="center" wrapText="1"/>
    </xf>
    <xf numFmtId="0" fontId="33" fillId="29" borderId="65" xfId="0" applyFont="1" applyFill="1" applyBorder="1" applyAlignment="1">
      <alignment horizontal="center" vertical="center" wrapText="1"/>
    </xf>
    <xf numFmtId="0" fontId="30" fillId="29" borderId="66" xfId="0" applyFont="1" applyFill="1" applyBorder="1" applyAlignment="1">
      <alignment horizontal="center" vertical="center" wrapText="1"/>
    </xf>
    <xf numFmtId="0" fontId="30" fillId="0" borderId="67" xfId="0" applyFont="1" applyBorder="1" applyAlignment="1">
      <alignment horizontal="center" vertical="center" wrapText="1"/>
    </xf>
    <xf numFmtId="0" fontId="30" fillId="24" borderId="68" xfId="0" applyFont="1" applyFill="1" applyBorder="1" applyAlignment="1">
      <alignment horizontal="center" vertical="center" wrapText="1"/>
    </xf>
    <xf numFmtId="0" fontId="33" fillId="29" borderId="62" xfId="0" applyFont="1" applyFill="1" applyBorder="1" applyAlignment="1">
      <alignment horizontal="center" vertical="center" wrapText="1"/>
    </xf>
    <xf numFmtId="0" fontId="32" fillId="0" borderId="26" xfId="0" applyFont="1" applyBorder="1" applyAlignment="1">
      <alignment horizontal="center" vertical="center" wrapText="1"/>
    </xf>
    <xf numFmtId="0" fontId="33" fillId="29" borderId="69" xfId="0" applyFont="1" applyFill="1" applyBorder="1" applyAlignment="1">
      <alignment horizontal="center" vertical="center" wrapText="1"/>
    </xf>
    <xf numFmtId="0" fontId="32" fillId="0" borderId="70" xfId="0" applyFont="1" applyBorder="1" applyAlignment="1">
      <alignment horizontal="center" vertical="center" wrapText="1"/>
    </xf>
    <xf numFmtId="0" fontId="33" fillId="24" borderId="71" xfId="0" applyFont="1" applyFill="1" applyBorder="1" applyAlignment="1">
      <alignment horizontal="center" vertical="center" wrapText="1"/>
    </xf>
    <xf numFmtId="0" fontId="32" fillId="0" borderId="70" xfId="0" applyFont="1" applyBorder="1" applyAlignment="1">
      <alignment horizontal="center" vertical="top" wrapText="1"/>
    </xf>
    <xf numFmtId="0" fontId="21" fillId="0" borderId="0" xfId="0" applyFont="1" applyAlignment="1">
      <alignment wrapText="1"/>
    </xf>
    <xf numFmtId="0" fontId="30" fillId="29" borderId="10" xfId="0" applyFont="1" applyFill="1" applyBorder="1" applyAlignment="1">
      <alignment horizontal="center" vertical="center"/>
    </xf>
    <xf numFmtId="0" fontId="33" fillId="29" borderId="32" xfId="0" applyFont="1" applyFill="1" applyBorder="1" applyAlignment="1">
      <alignment vertical="center"/>
    </xf>
    <xf numFmtId="0" fontId="33" fillId="29" borderId="33" xfId="0" applyFont="1" applyFill="1" applyBorder="1" applyAlignment="1">
      <alignment vertical="center"/>
    </xf>
    <xf numFmtId="0" fontId="33" fillId="29" borderId="27" xfId="0" applyFont="1" applyFill="1" applyBorder="1" applyAlignment="1">
      <alignment horizontal="center" vertical="center" wrapText="1"/>
    </xf>
    <xf numFmtId="0" fontId="33" fillId="29" borderId="34" xfId="0" applyFont="1" applyFill="1" applyBorder="1" applyAlignment="1">
      <alignment horizontal="center" vertical="center" wrapText="1"/>
    </xf>
    <xf numFmtId="0" fontId="27" fillId="0" borderId="0" xfId="0" applyFont="1" applyAlignment="1">
      <alignment horizontal="center"/>
    </xf>
    <xf numFmtId="0" fontId="27" fillId="0" borderId="0" xfId="0" applyFont="1" applyAlignment="1">
      <alignment horizontal="left"/>
    </xf>
    <xf numFmtId="0" fontId="24" fillId="0" borderId="0" xfId="0" applyFont="1" applyAlignment="1">
      <alignment horizontal="left"/>
    </xf>
    <xf numFmtId="0" fontId="21" fillId="0" borderId="0" xfId="0" applyFont="1" applyAlignment="1"/>
    <xf numFmtId="0" fontId="30" fillId="0" borderId="75" xfId="0" applyFont="1" applyBorder="1" applyAlignment="1">
      <alignment horizontal="center" vertical="center" wrapText="1"/>
    </xf>
    <xf numFmtId="166" fontId="34" fillId="0" borderId="17" xfId="0" applyNumberFormat="1" applyFont="1" applyBorder="1" applyAlignment="1">
      <alignment horizontal="center" vertical="center" wrapText="1"/>
    </xf>
    <xf numFmtId="166" fontId="34" fillId="0" borderId="16" xfId="0" applyNumberFormat="1" applyFont="1" applyBorder="1" applyAlignment="1">
      <alignment horizontal="center" vertical="center" wrapText="1"/>
    </xf>
    <xf numFmtId="166" fontId="34" fillId="0" borderId="15" xfId="0" applyNumberFormat="1" applyFont="1" applyBorder="1" applyAlignment="1">
      <alignment horizontal="center" vertical="center" wrapText="1"/>
    </xf>
    <xf numFmtId="0" fontId="68" fillId="0" borderId="0" xfId="0" applyFont="1"/>
    <xf numFmtId="0" fontId="26" fillId="0" borderId="0" xfId="0" applyFont="1" applyBorder="1" applyAlignment="1">
      <alignment vertical="top" wrapText="1"/>
    </xf>
    <xf numFmtId="0" fontId="69" fillId="0" borderId="0" xfId="0" applyFont="1" applyAlignment="1"/>
    <xf numFmtId="0" fontId="0" fillId="0" borderId="0" xfId="0" applyAlignment="1"/>
    <xf numFmtId="0" fontId="30" fillId="30" borderId="13" xfId="0" applyFont="1" applyFill="1" applyBorder="1" applyAlignment="1">
      <alignment horizontal="center" vertical="center" wrapText="1"/>
    </xf>
    <xf numFmtId="0" fontId="67" fillId="0" borderId="0" xfId="0" applyFont="1" applyBorder="1" applyAlignment="1">
      <alignment vertical="center"/>
    </xf>
    <xf numFmtId="0" fontId="26" fillId="0" borderId="0" xfId="0" applyFont="1" applyAlignment="1">
      <alignment vertical="center"/>
    </xf>
    <xf numFmtId="0" fontId="26" fillId="0" borderId="0" xfId="0" applyFont="1" applyBorder="1" applyAlignment="1">
      <alignment horizontal="left" vertical="center" wrapText="1"/>
    </xf>
    <xf numFmtId="0" fontId="48" fillId="0" borderId="23" xfId="0" applyFont="1" applyBorder="1" applyAlignment="1"/>
    <xf numFmtId="0" fontId="21" fillId="0" borderId="28" xfId="0" applyFont="1" applyBorder="1" applyAlignment="1">
      <alignment wrapText="1"/>
    </xf>
    <xf numFmtId="0" fontId="32" fillId="0" borderId="29" xfId="0" applyFont="1" applyBorder="1" applyAlignment="1">
      <alignment vertical="center" wrapText="1"/>
    </xf>
    <xf numFmtId="0" fontId="21" fillId="0" borderId="29" xfId="0" applyFont="1" applyBorder="1" applyAlignment="1">
      <alignment wrapText="1"/>
    </xf>
    <xf numFmtId="0" fontId="32" fillId="0" borderId="34" xfId="0" applyFont="1" applyBorder="1" applyAlignment="1">
      <alignment horizontal="center" vertical="center" wrapText="1"/>
    </xf>
    <xf numFmtId="0" fontId="50" fillId="0" borderId="29" xfId="0" applyFont="1" applyBorder="1" applyAlignment="1">
      <alignment vertical="center" wrapText="1"/>
    </xf>
    <xf numFmtId="0" fontId="48" fillId="0" borderId="29" xfId="0" applyFont="1" applyBorder="1" applyAlignment="1"/>
    <xf numFmtId="0" fontId="48" fillId="0" borderId="29" xfId="0" applyFont="1" applyFill="1" applyBorder="1" applyAlignment="1"/>
    <xf numFmtId="0" fontId="48" fillId="0" borderId="24" xfId="0" applyFont="1" applyFill="1" applyBorder="1" applyAlignment="1"/>
    <xf numFmtId="0" fontId="50" fillId="0" borderId="21" xfId="0" applyFont="1" applyBorder="1" applyAlignment="1">
      <alignment horizontal="center" vertical="center" wrapText="1"/>
    </xf>
    <xf numFmtId="0" fontId="21" fillId="0" borderId="0" xfId="0" applyFont="1" applyAlignment="1"/>
    <xf numFmtId="0" fontId="52" fillId="0" borderId="0" xfId="0" applyFont="1" applyFill="1" applyBorder="1" applyAlignment="1">
      <alignment horizontal="center" vertical="top" wrapText="1"/>
    </xf>
    <xf numFmtId="49" fontId="33" fillId="0" borderId="0" xfId="0" applyNumberFormat="1" applyFont="1" applyAlignment="1">
      <alignment vertical="center"/>
    </xf>
    <xf numFmtId="0" fontId="33" fillId="0" borderId="0" xfId="0" applyFont="1" applyBorder="1" applyAlignment="1">
      <alignment horizontal="left" vertical="center" indent="4"/>
    </xf>
    <xf numFmtId="0" fontId="37" fillId="0" borderId="0" xfId="0" applyFont="1" applyAlignment="1"/>
    <xf numFmtId="0" fontId="33" fillId="0" borderId="0" xfId="0" applyFont="1" applyAlignment="1">
      <alignment vertical="center"/>
    </xf>
    <xf numFmtId="0" fontId="37" fillId="0" borderId="42" xfId="0" applyFont="1" applyBorder="1" applyAlignment="1">
      <alignment vertical="center"/>
    </xf>
    <xf numFmtId="0" fontId="26" fillId="0" borderId="0" xfId="0" applyFont="1" applyBorder="1" applyAlignment="1">
      <alignment vertical="center" wrapText="1"/>
    </xf>
    <xf numFmtId="0" fontId="26" fillId="0" borderId="42" xfId="0" applyFont="1" applyBorder="1" applyAlignment="1">
      <alignment vertical="center"/>
    </xf>
    <xf numFmtId="166" fontId="34" fillId="0" borderId="12" xfId="0" applyNumberFormat="1" applyFont="1" applyBorder="1" applyAlignment="1">
      <alignment horizontal="center" vertical="center" wrapText="1"/>
    </xf>
    <xf numFmtId="0" fontId="25" fillId="0" borderId="0" xfId="0" applyFont="1" applyAlignment="1">
      <alignment horizontal="left" wrapText="1" indent="1"/>
    </xf>
    <xf numFmtId="0" fontId="21" fillId="0" borderId="0" xfId="0" applyFont="1" applyAlignment="1"/>
    <xf numFmtId="0" fontId="25" fillId="0" borderId="0" xfId="38" applyNumberFormat="1" applyFont="1" applyAlignment="1">
      <alignment horizontal="center"/>
    </xf>
    <xf numFmtId="0" fontId="25" fillId="0" borderId="0" xfId="0" applyNumberFormat="1" applyFont="1" applyFill="1" applyAlignment="1">
      <alignment horizontal="center"/>
    </xf>
    <xf numFmtId="0" fontId="25" fillId="0" borderId="0" xfId="0" applyNumberFormat="1" applyFont="1" applyAlignment="1">
      <alignment horizontal="center" wrapText="1"/>
    </xf>
    <xf numFmtId="0" fontId="25" fillId="0" borderId="0" xfId="0" applyNumberFormat="1" applyFont="1" applyAlignment="1">
      <alignment horizontal="center"/>
    </xf>
    <xf numFmtId="49" fontId="33" fillId="0" borderId="0" xfId="0" applyNumberFormat="1" applyFont="1" applyBorder="1" applyAlignment="1">
      <alignment horizontal="left" vertical="center" wrapText="1"/>
    </xf>
    <xf numFmtId="0" fontId="27" fillId="0" borderId="0" xfId="0" applyNumberFormat="1" applyFont="1" applyAlignment="1">
      <alignment horizontal="center"/>
    </xf>
    <xf numFmtId="0" fontId="33" fillId="30" borderId="13" xfId="0" applyFont="1" applyFill="1" applyBorder="1" applyAlignment="1">
      <alignment horizontal="center" vertical="center" wrapText="1"/>
    </xf>
    <xf numFmtId="0" fontId="26" fillId="0" borderId="0" xfId="0" applyNumberFormat="1" applyFont="1" applyAlignment="1">
      <alignment vertical="center"/>
    </xf>
    <xf numFmtId="49" fontId="26" fillId="0" borderId="0" xfId="0" applyNumberFormat="1" applyFont="1" applyAlignment="1">
      <alignment vertical="center"/>
    </xf>
    <xf numFmtId="0" fontId="30" fillId="0" borderId="82" xfId="0" applyFont="1" applyBorder="1" applyAlignment="1">
      <alignment horizontal="center" vertical="center" wrapText="1"/>
    </xf>
    <xf numFmtId="0" fontId="32" fillId="0" borderId="83" xfId="0" applyFont="1" applyBorder="1" applyAlignment="1">
      <alignment horizontal="center" vertical="top" wrapText="1"/>
    </xf>
    <xf numFmtId="0" fontId="26" fillId="0" borderId="0" xfId="0" applyFont="1" applyAlignment="1">
      <alignment vertical="center"/>
    </xf>
    <xf numFmtId="166" fontId="34" fillId="0" borderId="0" xfId="0" applyNumberFormat="1" applyFont="1" applyBorder="1" applyAlignment="1">
      <alignment horizontal="center" vertical="center" wrapText="1"/>
    </xf>
    <xf numFmtId="0" fontId="35" fillId="0" borderId="0" xfId="0" applyFont="1" applyAlignment="1">
      <alignment horizontal="center" wrapText="1"/>
    </xf>
    <xf numFmtId="0" fontId="21" fillId="0" borderId="0" xfId="0" applyFont="1" applyAlignment="1">
      <alignment horizontal="center" wrapText="1"/>
    </xf>
    <xf numFmtId="0" fontId="22" fillId="0" borderId="0" xfId="0" applyFont="1" applyBorder="1" applyAlignment="1">
      <alignment horizontal="center" vertical="center"/>
    </xf>
    <xf numFmtId="0" fontId="34" fillId="0" borderId="0" xfId="0" applyFont="1" applyAlignment="1"/>
    <xf numFmtId="0" fontId="21" fillId="0" borderId="0" xfId="0" applyFont="1" applyAlignment="1"/>
    <xf numFmtId="0" fontId="22" fillId="0" borderId="0" xfId="0" applyFont="1" applyFill="1" applyBorder="1" applyAlignment="1">
      <alignment horizontal="center" vertical="center" wrapText="1"/>
    </xf>
    <xf numFmtId="166" fontId="24" fillId="0" borderId="0" xfId="0" applyNumberFormat="1" applyFont="1" applyAlignment="1">
      <alignment horizontal="left" vertical="top"/>
    </xf>
    <xf numFmtId="0" fontId="33" fillId="30" borderId="13" xfId="0" applyFont="1" applyFill="1" applyBorder="1" applyAlignment="1">
      <alignment horizontal="center" vertical="center" wrapText="1"/>
    </xf>
    <xf numFmtId="0" fontId="26" fillId="30" borderId="13" xfId="0" applyFont="1" applyFill="1" applyBorder="1" applyAlignment="1">
      <alignment horizontal="center" vertical="center" wrapText="1"/>
    </xf>
    <xf numFmtId="0" fontId="30" fillId="30" borderId="26" xfId="0" applyFont="1" applyFill="1" applyBorder="1" applyAlignment="1">
      <alignment horizontal="center" vertical="center" wrapText="1"/>
    </xf>
    <xf numFmtId="0" fontId="21" fillId="30" borderId="26" xfId="0" applyFont="1" applyFill="1" applyBorder="1" applyAlignment="1">
      <alignment horizontal="center" vertical="center" wrapText="1"/>
    </xf>
    <xf numFmtId="0" fontId="21" fillId="30" borderId="22" xfId="0" applyFont="1" applyFill="1" applyBorder="1" applyAlignment="1">
      <alignment horizontal="center" vertical="center" wrapText="1"/>
    </xf>
    <xf numFmtId="0" fontId="21" fillId="30" borderId="23" xfId="0" applyFont="1" applyFill="1" applyBorder="1" applyAlignment="1">
      <alignment horizontal="center" vertical="center" wrapText="1"/>
    </xf>
    <xf numFmtId="0" fontId="38" fillId="0" borderId="13" xfId="0" applyFont="1" applyBorder="1" applyAlignment="1">
      <alignment horizontal="center" vertical="center" wrapText="1"/>
    </xf>
    <xf numFmtId="0" fontId="38" fillId="0" borderId="14" xfId="0" applyFont="1" applyBorder="1" applyAlignment="1">
      <alignment horizontal="center" vertical="center" wrapText="1"/>
    </xf>
    <xf numFmtId="0" fontId="44" fillId="0" borderId="0" xfId="0" applyFont="1"/>
    <xf numFmtId="0" fontId="30" fillId="0" borderId="81"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25" xfId="0" applyFont="1" applyFill="1" applyBorder="1" applyAlignment="1">
      <alignment horizontal="center" vertical="center" wrapText="1"/>
    </xf>
    <xf numFmtId="0" fontId="32" fillId="25" borderId="25" xfId="0" applyFont="1" applyFill="1" applyBorder="1" applyAlignment="1">
      <alignment horizontal="center" vertical="center" wrapText="1"/>
    </xf>
    <xf numFmtId="0" fontId="30" fillId="0" borderId="13" xfId="0" applyFont="1" applyBorder="1" applyAlignment="1">
      <alignment horizontal="center" vertical="center" wrapText="1"/>
    </xf>
    <xf numFmtId="0" fontId="22" fillId="0" borderId="0" xfId="0" applyFont="1" applyFill="1" applyBorder="1" applyAlignment="1">
      <alignment horizontal="center" vertical="center" wrapText="1"/>
    </xf>
    <xf numFmtId="0" fontId="34" fillId="0" borderId="0" xfId="0" applyFont="1" applyAlignment="1"/>
    <xf numFmtId="0" fontId="21" fillId="0" borderId="0" xfId="0" applyFont="1" applyAlignment="1"/>
    <xf numFmtId="0" fontId="22" fillId="0" borderId="0" xfId="0" applyFont="1" applyBorder="1" applyAlignment="1">
      <alignment horizontal="center" vertical="center"/>
    </xf>
    <xf numFmtId="0" fontId="35" fillId="0" borderId="0" xfId="0" applyFont="1" applyAlignment="1">
      <alignment horizontal="center" wrapText="1"/>
    </xf>
    <xf numFmtId="0" fontId="21" fillId="0" borderId="0" xfId="0" applyFont="1" applyAlignment="1">
      <alignment horizontal="center" wrapText="1"/>
    </xf>
    <xf numFmtId="0" fontId="30" fillId="0" borderId="13" xfId="0" applyFont="1" applyBorder="1" applyAlignment="1">
      <alignment horizontal="center" vertical="center" wrapText="1"/>
    </xf>
    <xf numFmtId="0" fontId="26" fillId="0" borderId="0" xfId="0" applyFont="1" applyAlignment="1">
      <alignment vertical="center"/>
    </xf>
    <xf numFmtId="0" fontId="26" fillId="0" borderId="13" xfId="0" applyFont="1" applyBorder="1" applyAlignment="1">
      <alignment horizontal="left" vertical="center" wrapText="1"/>
    </xf>
    <xf numFmtId="166" fontId="34" fillId="0" borderId="0" xfId="0" applyNumberFormat="1" applyFont="1" applyBorder="1" applyAlignment="1">
      <alignment horizontal="center" vertical="center" wrapText="1"/>
    </xf>
    <xf numFmtId="0" fontId="26" fillId="24" borderId="27" xfId="0" applyFont="1" applyFill="1" applyBorder="1" applyAlignment="1">
      <alignment horizontal="center" vertical="center" wrapText="1"/>
    </xf>
    <xf numFmtId="0" fontId="30" fillId="0" borderId="75" xfId="0" applyFont="1" applyBorder="1" applyAlignment="1">
      <alignment horizontal="center" vertical="center" wrapText="1"/>
    </xf>
    <xf numFmtId="166" fontId="24" fillId="0" borderId="0" xfId="0" applyNumberFormat="1" applyFont="1" applyAlignment="1">
      <alignment horizontal="left" vertical="top"/>
    </xf>
    <xf numFmtId="0" fontId="21" fillId="30" borderId="22" xfId="0" applyFont="1" applyFill="1" applyBorder="1" applyAlignment="1">
      <alignment vertical="center" wrapText="1"/>
    </xf>
    <xf numFmtId="0" fontId="26" fillId="0" borderId="11" xfId="0" applyFont="1" applyBorder="1" applyAlignment="1">
      <alignment vertical="center" wrapText="1"/>
    </xf>
    <xf numFmtId="0" fontId="26" fillId="0" borderId="13" xfId="0" applyFont="1" applyBorder="1" applyAlignment="1">
      <alignment horizontal="left" vertical="center" wrapText="1"/>
    </xf>
    <xf numFmtId="0" fontId="26" fillId="24" borderId="27" xfId="0" applyFont="1" applyFill="1" applyBorder="1" applyAlignment="1">
      <alignment horizontal="center" vertical="center" wrapText="1"/>
    </xf>
    <xf numFmtId="0" fontId="26" fillId="0" borderId="13" xfId="0" applyFont="1" applyBorder="1" applyAlignment="1">
      <alignment vertical="center" wrapText="1"/>
    </xf>
    <xf numFmtId="0" fontId="30" fillId="30" borderId="47" xfId="0" applyFont="1" applyFill="1" applyBorder="1" applyAlignment="1">
      <alignment horizontal="center" vertical="center" wrapText="1"/>
    </xf>
    <xf numFmtId="0" fontId="26" fillId="30" borderId="18" xfId="0" applyFont="1" applyFill="1" applyBorder="1" applyAlignment="1">
      <alignment horizontal="center" vertical="center" wrapText="1"/>
    </xf>
    <xf numFmtId="0" fontId="33" fillId="30" borderId="18" xfId="0" applyFont="1" applyFill="1" applyBorder="1" applyAlignment="1">
      <alignment horizontal="center" vertical="center" wrapText="1"/>
    </xf>
    <xf numFmtId="0" fontId="21" fillId="30" borderId="47" xfId="0" applyFont="1" applyFill="1" applyBorder="1" applyAlignment="1">
      <alignment horizontal="center" vertical="center" wrapText="1"/>
    </xf>
    <xf numFmtId="0" fontId="21" fillId="30" borderId="48" xfId="0" applyFont="1" applyFill="1" applyBorder="1" applyAlignment="1">
      <alignment horizontal="center" vertical="center" wrapText="1"/>
    </xf>
    <xf numFmtId="0" fontId="21" fillId="30" borderId="49" xfId="0" applyFont="1" applyFill="1" applyBorder="1" applyAlignment="1">
      <alignment horizontal="center" vertical="center" wrapText="1"/>
    </xf>
    <xf numFmtId="166" fontId="34" fillId="0" borderId="13" xfId="0" applyNumberFormat="1" applyFont="1" applyBorder="1" applyAlignment="1">
      <alignment horizontal="center" vertical="center" wrapText="1"/>
    </xf>
    <xf numFmtId="0" fontId="30" fillId="0" borderId="18" xfId="0" applyFont="1" applyBorder="1" applyAlignment="1">
      <alignment horizontal="center" vertical="center" wrapText="1"/>
    </xf>
    <xf numFmtId="49" fontId="34" fillId="0" borderId="18" xfId="0" applyNumberFormat="1" applyFont="1" applyBorder="1" applyAlignment="1">
      <alignment horizontal="center" vertical="center" wrapText="1"/>
    </xf>
    <xf numFmtId="0" fontId="34" fillId="0" borderId="18" xfId="0" applyFont="1" applyBorder="1" applyAlignment="1">
      <alignment horizontal="center" vertical="center" wrapText="1"/>
    </xf>
    <xf numFmtId="0" fontId="30" fillId="0" borderId="18" xfId="0" applyFont="1" applyFill="1" applyBorder="1" applyAlignment="1">
      <alignment horizontal="center" vertical="center" wrapText="1"/>
    </xf>
    <xf numFmtId="0" fontId="30" fillId="0" borderId="88" xfId="0" applyFont="1" applyBorder="1" applyAlignment="1">
      <alignment horizontal="center" vertical="center" wrapText="1"/>
    </xf>
    <xf numFmtId="0" fontId="30" fillId="0" borderId="91" xfId="0" applyFont="1" applyBorder="1" applyAlignment="1">
      <alignment horizontal="center" vertical="center" wrapText="1"/>
    </xf>
    <xf numFmtId="0" fontId="30" fillId="0" borderId="91" xfId="0" applyFont="1" applyFill="1" applyBorder="1" applyAlignment="1">
      <alignment horizontal="center" vertical="center" wrapText="1"/>
    </xf>
    <xf numFmtId="0" fontId="32" fillId="25" borderId="91" xfId="0" applyFont="1" applyFill="1" applyBorder="1" applyAlignment="1">
      <alignment horizontal="center" vertical="center" wrapText="1"/>
    </xf>
    <xf numFmtId="0" fontId="30" fillId="0" borderId="93" xfId="0" applyFont="1" applyBorder="1" applyAlignment="1">
      <alignment horizontal="center" vertical="center" wrapText="1"/>
    </xf>
    <xf numFmtId="0" fontId="21" fillId="30" borderId="48" xfId="0" applyFont="1" applyFill="1" applyBorder="1" applyAlignment="1">
      <alignment vertical="center" wrapText="1"/>
    </xf>
    <xf numFmtId="0" fontId="30" fillId="0" borderId="87" xfId="0" applyFont="1" applyBorder="1" applyAlignment="1">
      <alignment horizontal="center" vertical="center" wrapText="1"/>
    </xf>
    <xf numFmtId="0" fontId="30" fillId="30" borderId="91" xfId="0" applyFont="1" applyFill="1" applyBorder="1" applyAlignment="1">
      <alignment horizontal="center" vertical="center" wrapText="1"/>
    </xf>
    <xf numFmtId="0" fontId="33" fillId="30" borderId="91" xfId="0" applyFont="1" applyFill="1" applyBorder="1" applyAlignment="1">
      <alignment horizontal="center" vertical="center" wrapText="1"/>
    </xf>
    <xf numFmtId="1" fontId="34" fillId="0" borderId="13" xfId="0" applyNumberFormat="1" applyFont="1" applyBorder="1" applyAlignment="1">
      <alignment wrapText="1"/>
    </xf>
    <xf numFmtId="49" fontId="34" fillId="0" borderId="14" xfId="0" applyNumberFormat="1" applyFont="1" applyBorder="1" applyAlignment="1">
      <alignment wrapText="1"/>
    </xf>
    <xf numFmtId="0" fontId="34" fillId="0" borderId="13" xfId="0" applyFont="1" applyBorder="1" applyAlignment="1">
      <alignment wrapText="1"/>
    </xf>
    <xf numFmtId="0" fontId="34" fillId="0" borderId="14" xfId="0" applyFont="1" applyBorder="1" applyAlignment="1">
      <alignment wrapText="1"/>
    </xf>
    <xf numFmtId="0" fontId="52" fillId="0" borderId="0" xfId="0" applyFont="1" applyFill="1" applyBorder="1" applyAlignment="1">
      <alignment horizontal="center" vertical="top" wrapText="1"/>
    </xf>
    <xf numFmtId="0" fontId="22" fillId="0" borderId="0" xfId="0" applyFont="1" applyFill="1" applyBorder="1" applyAlignment="1">
      <alignment horizontal="center" vertical="center" wrapText="1"/>
    </xf>
    <xf numFmtId="0" fontId="23" fillId="0" borderId="0" xfId="0" applyFont="1" applyFill="1" applyBorder="1" applyAlignment="1">
      <alignment horizontal="left" vertical="center" wrapText="1"/>
    </xf>
    <xf numFmtId="0" fontId="23" fillId="0" borderId="0" xfId="0" applyFont="1" applyAlignment="1">
      <alignment horizontal="left" vertical="center"/>
    </xf>
    <xf numFmtId="166" fontId="24" fillId="0" borderId="0" xfId="0" applyNumberFormat="1" applyFont="1" applyAlignment="1">
      <alignment horizontal="left" vertical="center"/>
    </xf>
    <xf numFmtId="0" fontId="23" fillId="0" borderId="0" xfId="0" applyFont="1" applyAlignment="1">
      <alignment horizontal="left"/>
    </xf>
    <xf numFmtId="0" fontId="25" fillId="0" borderId="0" xfId="0" applyFont="1" applyAlignment="1">
      <alignment vertical="center" wrapText="1"/>
    </xf>
    <xf numFmtId="0" fontId="21" fillId="0" borderId="0" xfId="0" applyFont="1" applyAlignment="1">
      <alignment vertical="center" wrapText="1"/>
    </xf>
    <xf numFmtId="168" fontId="25" fillId="0" borderId="0" xfId="0" applyNumberFormat="1" applyFont="1" applyFill="1" applyBorder="1" applyAlignment="1"/>
    <xf numFmtId="168" fontId="25" fillId="0" borderId="0" xfId="0" applyNumberFormat="1" applyFont="1" applyFill="1" applyBorder="1" applyAlignment="1">
      <alignment horizontal="center"/>
    </xf>
    <xf numFmtId="0" fontId="24" fillId="0" borderId="0" xfId="0" applyFont="1" applyAlignment="1">
      <alignment horizontal="left" vertical="center"/>
    </xf>
    <xf numFmtId="0" fontId="24" fillId="0" borderId="0" xfId="0" applyFont="1" applyAlignment="1">
      <alignment horizontal="left" vertical="center" wrapText="1"/>
    </xf>
    <xf numFmtId="0" fontId="24" fillId="0" borderId="0" xfId="0" applyFont="1" applyBorder="1" applyAlignment="1">
      <alignment horizontal="center" vertical="top" wrapText="1"/>
    </xf>
    <xf numFmtId="0" fontId="33" fillId="0" borderId="0" xfId="0" applyFont="1" applyAlignment="1">
      <alignment horizontal="left" vertical="top" wrapText="1" indent="1"/>
    </xf>
    <xf numFmtId="0" fontId="29" fillId="0" borderId="0" xfId="0" applyFont="1" applyAlignment="1">
      <alignment horizontal="left" vertical="top" wrapText="1"/>
    </xf>
    <xf numFmtId="0" fontId="21" fillId="0" borderId="0" xfId="0" applyFont="1" applyAlignment="1"/>
    <xf numFmtId="0" fontId="32" fillId="0" borderId="0" xfId="0" applyFont="1" applyAlignment="1">
      <alignment horizontal="left"/>
    </xf>
    <xf numFmtId="0" fontId="29" fillId="0" borderId="0" xfId="0" applyNumberFormat="1" applyFont="1" applyAlignment="1">
      <alignment horizontal="left" vertical="top" wrapText="1"/>
    </xf>
    <xf numFmtId="0" fontId="21" fillId="0" borderId="0" xfId="0" applyNumberFormat="1" applyFont="1" applyAlignment="1"/>
    <xf numFmtId="0" fontId="34" fillId="0" borderId="0" xfId="0" applyFont="1" applyAlignment="1"/>
    <xf numFmtId="0" fontId="23" fillId="0" borderId="0" xfId="0" applyFont="1" applyAlignment="1">
      <alignment horizontal="left" wrapText="1"/>
    </xf>
    <xf numFmtId="49" fontId="28" fillId="0" borderId="0" xfId="0" applyNumberFormat="1" applyFont="1" applyAlignment="1">
      <alignment horizontal="center"/>
    </xf>
    <xf numFmtId="0" fontId="26" fillId="0" borderId="0" xfId="0" applyFont="1" applyAlignment="1">
      <alignment horizontal="right"/>
    </xf>
    <xf numFmtId="0" fontId="34" fillId="0" borderId="0" xfId="0" applyFont="1" applyAlignment="1">
      <alignment horizontal="center" vertical="center"/>
    </xf>
    <xf numFmtId="0" fontId="53" fillId="0" borderId="0" xfId="0" applyFont="1" applyAlignment="1">
      <alignment horizontal="center" vertical="center"/>
    </xf>
    <xf numFmtId="0" fontId="26" fillId="28" borderId="0" xfId="0" applyFont="1" applyFill="1" applyAlignment="1">
      <alignment horizontal="left" vertical="top" wrapText="1" indent="1"/>
    </xf>
    <xf numFmtId="164" fontId="26" fillId="0" borderId="0" xfId="0" applyNumberFormat="1" applyFont="1" applyAlignment="1">
      <alignment horizontal="left" indent="1"/>
    </xf>
    <xf numFmtId="0" fontId="26" fillId="0" borderId="0" xfId="0" applyFont="1" applyAlignment="1">
      <alignment horizontal="center" wrapText="1"/>
    </xf>
    <xf numFmtId="0" fontId="26" fillId="0" borderId="0" xfId="0" applyFont="1" applyBorder="1" applyAlignment="1">
      <alignment horizontal="center" wrapText="1"/>
    </xf>
    <xf numFmtId="2" fontId="32" fillId="0" borderId="0" xfId="0" applyNumberFormat="1" applyFont="1" applyFill="1" applyAlignment="1">
      <alignment horizontal="center" vertical="center"/>
    </xf>
    <xf numFmtId="0" fontId="32" fillId="0" borderId="0" xfId="0" applyNumberFormat="1" applyFont="1" applyFill="1" applyAlignment="1">
      <alignment horizontal="center" vertical="center"/>
    </xf>
    <xf numFmtId="0" fontId="34" fillId="28" borderId="0" xfId="0" applyFont="1" applyFill="1" applyAlignment="1">
      <alignment horizontal="left" vertical="center" wrapText="1" indent="1"/>
    </xf>
    <xf numFmtId="0" fontId="30" fillId="0" borderId="26" xfId="0" applyFont="1" applyBorder="1" applyAlignment="1">
      <alignment horizontal="left" vertical="center" wrapText="1"/>
    </xf>
    <xf numFmtId="0" fontId="30" fillId="0" borderId="35" xfId="0" applyFont="1" applyBorder="1" applyAlignment="1">
      <alignment horizontal="left" vertical="center" wrapText="1"/>
    </xf>
    <xf numFmtId="0" fontId="34" fillId="0" borderId="26" xfId="0" applyFont="1" applyBorder="1" applyAlignment="1">
      <alignment horizontal="left" vertical="center" wrapText="1"/>
    </xf>
    <xf numFmtId="0" fontId="34" fillId="0" borderId="22" xfId="0" applyFont="1" applyBorder="1" applyAlignment="1">
      <alignment horizontal="left" vertical="center" wrapText="1"/>
    </xf>
    <xf numFmtId="0" fontId="34" fillId="0" borderId="35" xfId="0" applyFont="1" applyBorder="1" applyAlignment="1">
      <alignment horizontal="left" vertical="center" wrapText="1"/>
    </xf>
    <xf numFmtId="0" fontId="22" fillId="0" borderId="0" xfId="0" applyFont="1" applyBorder="1" applyAlignment="1">
      <alignment horizontal="center" vertical="center"/>
    </xf>
    <xf numFmtId="0" fontId="24" fillId="0" borderId="0" xfId="0" applyFont="1" applyBorder="1" applyAlignment="1">
      <alignment horizontal="center" vertical="center" wrapText="1"/>
    </xf>
    <xf numFmtId="0" fontId="33" fillId="29" borderId="32" xfId="0" applyFont="1" applyFill="1" applyBorder="1" applyAlignment="1">
      <alignment horizontal="center" vertical="center" wrapText="1"/>
    </xf>
    <xf numFmtId="0" fontId="33" fillId="29" borderId="20" xfId="0" applyFont="1" applyFill="1" applyBorder="1" applyAlignment="1">
      <alignment horizontal="center" vertical="center" wrapText="1"/>
    </xf>
    <xf numFmtId="0" fontId="33" fillId="29" borderId="33" xfId="0" applyFont="1" applyFill="1" applyBorder="1" applyAlignment="1">
      <alignment horizontal="center" vertical="center" wrapText="1"/>
    </xf>
    <xf numFmtId="0" fontId="34" fillId="0" borderId="26" xfId="0" applyFont="1" applyBorder="1" applyAlignment="1">
      <alignment horizontal="center" vertical="center" wrapText="1"/>
    </xf>
    <xf numFmtId="0" fontId="34" fillId="0" borderId="35" xfId="0" applyFont="1" applyBorder="1" applyAlignment="1">
      <alignment horizontal="center" vertical="center" wrapText="1"/>
    </xf>
    <xf numFmtId="0" fontId="34" fillId="0" borderId="22" xfId="0" applyFont="1" applyBorder="1" applyAlignment="1">
      <alignment horizontal="center" vertical="center" wrapText="1"/>
    </xf>
    <xf numFmtId="0" fontId="30" fillId="0" borderId="26" xfId="0" applyFont="1" applyBorder="1" applyAlignment="1">
      <alignment vertical="center" wrapText="1"/>
    </xf>
    <xf numFmtId="0" fontId="30" fillId="0" borderId="35" xfId="0" applyFont="1" applyBorder="1" applyAlignment="1">
      <alignment vertical="center" wrapText="1"/>
    </xf>
    <xf numFmtId="0" fontId="34" fillId="0" borderId="26" xfId="0" applyFont="1" applyBorder="1" applyAlignment="1">
      <alignment vertical="center" wrapText="1"/>
    </xf>
    <xf numFmtId="0" fontId="34" fillId="0" borderId="22" xfId="0" applyFont="1" applyBorder="1" applyAlignment="1">
      <alignment vertical="center" wrapText="1"/>
    </xf>
    <xf numFmtId="0" fontId="34" fillId="0" borderId="35" xfId="0" applyFont="1" applyBorder="1" applyAlignment="1">
      <alignment vertical="center" wrapText="1"/>
    </xf>
    <xf numFmtId="0" fontId="22" fillId="0" borderId="26"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23" xfId="0" applyFont="1" applyBorder="1" applyAlignment="1">
      <alignment horizontal="center" vertical="center" wrapText="1"/>
    </xf>
    <xf numFmtId="0" fontId="24" fillId="0" borderId="26"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23" xfId="0" applyFont="1" applyBorder="1" applyAlignment="1">
      <alignment horizontal="center" vertical="center" wrapText="1"/>
    </xf>
    <xf numFmtId="0" fontId="30" fillId="29" borderId="26" xfId="0" applyFont="1" applyFill="1" applyBorder="1" applyAlignment="1">
      <alignment horizontal="center" vertical="center" wrapText="1"/>
    </xf>
    <xf numFmtId="0" fontId="30" fillId="29" borderId="35" xfId="0" applyFont="1" applyFill="1" applyBorder="1" applyAlignment="1">
      <alignment horizontal="center" vertical="center" wrapText="1"/>
    </xf>
    <xf numFmtId="0" fontId="33" fillId="29" borderId="26" xfId="0" applyFont="1" applyFill="1" applyBorder="1" applyAlignment="1">
      <alignment horizontal="center" vertical="center" wrapText="1"/>
    </xf>
    <xf numFmtId="0" fontId="33" fillId="29" borderId="22" xfId="0" applyFont="1" applyFill="1" applyBorder="1" applyAlignment="1">
      <alignment horizontal="center" vertical="center" wrapText="1"/>
    </xf>
    <xf numFmtId="0" fontId="33" fillId="29" borderId="35" xfId="0" applyFont="1" applyFill="1" applyBorder="1" applyAlignment="1">
      <alignment horizontal="center" vertical="center" wrapText="1"/>
    </xf>
    <xf numFmtId="0" fontId="30" fillId="0" borderId="11" xfId="0" applyFont="1" applyBorder="1" applyAlignment="1">
      <alignment vertical="center" wrapText="1"/>
    </xf>
    <xf numFmtId="0" fontId="32" fillId="0" borderId="44" xfId="0" applyFont="1" applyBorder="1" applyAlignment="1">
      <alignment horizontal="center" vertical="top" wrapText="1"/>
    </xf>
    <xf numFmtId="0" fontId="32" fillId="0" borderId="45" xfId="0" applyFont="1" applyBorder="1" applyAlignment="1">
      <alignment horizontal="center" vertical="top" wrapText="1"/>
    </xf>
    <xf numFmtId="0" fontId="35" fillId="0" borderId="0" xfId="0" applyFont="1" applyBorder="1" applyAlignment="1">
      <alignment horizontal="center" vertical="center" wrapText="1"/>
    </xf>
    <xf numFmtId="0" fontId="21" fillId="0" borderId="0" xfId="0" applyFont="1" applyBorder="1" applyAlignment="1">
      <alignment horizontal="center" vertical="center" wrapText="1"/>
    </xf>
    <xf numFmtId="0" fontId="26" fillId="0" borderId="0" xfId="0" applyFont="1" applyBorder="1" applyAlignment="1">
      <alignment horizontal="center" vertical="top" wrapText="1"/>
    </xf>
    <xf numFmtId="49" fontId="32" fillId="0" borderId="0" xfId="0" applyNumberFormat="1" applyFont="1" applyFill="1" applyAlignment="1">
      <alignment horizontal="center" vertical="center"/>
    </xf>
    <xf numFmtId="0" fontId="36" fillId="0" borderId="0" xfId="0" applyFont="1" applyAlignment="1">
      <alignment horizontal="center" vertical="center"/>
    </xf>
    <xf numFmtId="0" fontId="26" fillId="24" borderId="32" xfId="0" applyFont="1" applyFill="1" applyBorder="1" applyAlignment="1">
      <alignment horizontal="center" vertical="center"/>
    </xf>
    <xf numFmtId="0" fontId="26" fillId="24" borderId="20" xfId="0" applyFont="1" applyFill="1" applyBorder="1" applyAlignment="1">
      <alignment horizontal="center" vertical="center"/>
    </xf>
    <xf numFmtId="0" fontId="26" fillId="24" borderId="33" xfId="0" applyFont="1" applyFill="1" applyBorder="1" applyAlignment="1">
      <alignment horizontal="center" vertical="center"/>
    </xf>
    <xf numFmtId="0" fontId="30" fillId="0" borderId="13" xfId="0" applyFont="1" applyBorder="1" applyAlignment="1">
      <alignment vertical="center" wrapText="1"/>
    </xf>
    <xf numFmtId="0" fontId="32" fillId="0" borderId="26" xfId="0" applyFont="1" applyBorder="1" applyAlignment="1">
      <alignment horizontal="center" vertical="top" wrapText="1"/>
    </xf>
    <xf numFmtId="0" fontId="32" fillId="0" borderId="35" xfId="0" applyFont="1" applyBorder="1" applyAlignment="1">
      <alignment horizontal="center" vertical="top" wrapText="1"/>
    </xf>
    <xf numFmtId="0" fontId="30" fillId="0" borderId="22" xfId="0" applyFont="1" applyBorder="1" applyAlignment="1">
      <alignment vertical="center" wrapText="1"/>
    </xf>
    <xf numFmtId="0" fontId="32" fillId="0" borderId="0" xfId="0" applyFont="1" applyAlignment="1">
      <alignment horizontal="center" vertical="center"/>
    </xf>
    <xf numFmtId="0" fontId="30" fillId="24" borderId="36" xfId="0" applyFont="1" applyFill="1" applyBorder="1" applyAlignment="1">
      <alignment horizontal="center" vertical="center" wrapText="1"/>
    </xf>
    <xf numFmtId="0" fontId="30" fillId="24" borderId="37" xfId="0" applyFont="1" applyFill="1" applyBorder="1" applyAlignment="1">
      <alignment horizontal="center" vertical="center" wrapText="1"/>
    </xf>
    <xf numFmtId="0" fontId="33" fillId="24" borderId="38" xfId="0" applyFont="1" applyFill="1" applyBorder="1" applyAlignment="1">
      <alignment horizontal="center" vertical="center" wrapText="1"/>
    </xf>
    <xf numFmtId="0" fontId="33" fillId="24" borderId="30" xfId="0" applyFont="1" applyFill="1" applyBorder="1" applyAlignment="1">
      <alignment horizontal="center" vertical="center" wrapText="1"/>
    </xf>
    <xf numFmtId="0" fontId="33" fillId="24" borderId="51" xfId="0" applyFont="1" applyFill="1" applyBorder="1" applyAlignment="1">
      <alignment horizontal="center" vertical="center" wrapText="1"/>
    </xf>
    <xf numFmtId="0" fontId="33" fillId="24" borderId="0" xfId="0" applyFont="1" applyFill="1" applyBorder="1" applyAlignment="1">
      <alignment horizontal="center" vertical="center" wrapText="1"/>
    </xf>
    <xf numFmtId="0" fontId="33" fillId="24" borderId="43" xfId="0" applyFont="1" applyFill="1" applyBorder="1" applyAlignment="1">
      <alignment horizontal="center" vertical="center" wrapText="1"/>
    </xf>
    <xf numFmtId="0" fontId="33" fillId="24" borderId="52" xfId="0" applyFont="1" applyFill="1" applyBorder="1" applyAlignment="1">
      <alignment horizontal="center" vertical="center" wrapText="1"/>
    </xf>
    <xf numFmtId="0" fontId="33" fillId="24" borderId="32" xfId="0" applyFont="1" applyFill="1" applyBorder="1" applyAlignment="1">
      <alignment horizontal="center" vertical="center" wrapText="1"/>
    </xf>
    <xf numFmtId="0" fontId="33" fillId="24" borderId="33" xfId="0" applyFont="1" applyFill="1" applyBorder="1" applyAlignment="1">
      <alignment horizontal="center" vertical="center" wrapText="1"/>
    </xf>
    <xf numFmtId="0" fontId="33" fillId="24" borderId="39" xfId="0" applyFont="1" applyFill="1" applyBorder="1" applyAlignment="1">
      <alignment horizontal="center" vertical="center" wrapText="1"/>
    </xf>
    <xf numFmtId="0" fontId="33" fillId="24" borderId="80" xfId="0" applyFont="1" applyFill="1" applyBorder="1" applyAlignment="1">
      <alignment horizontal="center" vertical="center" wrapText="1"/>
    </xf>
    <xf numFmtId="0" fontId="35" fillId="0" borderId="0" xfId="0" applyFont="1" applyAlignment="1">
      <alignment horizontal="center" wrapText="1"/>
    </xf>
    <xf numFmtId="0" fontId="21" fillId="0" borderId="0" xfId="0" applyFont="1" applyAlignment="1">
      <alignment horizontal="center" wrapText="1"/>
    </xf>
    <xf numFmtId="0" fontId="40" fillId="30" borderId="0" xfId="0" applyFont="1" applyFill="1" applyAlignment="1">
      <alignment horizontal="center" vertical="center"/>
    </xf>
    <xf numFmtId="0" fontId="22" fillId="0" borderId="0" xfId="0" applyFont="1" applyAlignment="1">
      <alignment horizontal="center" vertical="center"/>
    </xf>
    <xf numFmtId="0" fontId="26" fillId="0" borderId="26" xfId="0" applyFont="1" applyBorder="1" applyAlignment="1">
      <alignment horizontal="left" vertical="center" wrapText="1"/>
    </xf>
    <xf numFmtId="0" fontId="26" fillId="0" borderId="35" xfId="0" applyFont="1" applyBorder="1" applyAlignment="1">
      <alignment horizontal="left" vertical="center" wrapText="1"/>
    </xf>
    <xf numFmtId="0" fontId="31" fillId="0" borderId="13" xfId="0" applyFont="1" applyBorder="1" applyAlignment="1">
      <alignment horizontal="center" vertical="center" wrapText="1"/>
    </xf>
    <xf numFmtId="0" fontId="30" fillId="0" borderId="13" xfId="0" applyFont="1" applyBorder="1" applyAlignment="1">
      <alignment horizontal="center" vertical="center" wrapText="1"/>
    </xf>
    <xf numFmtId="0" fontId="31" fillId="0" borderId="13" xfId="0" applyNumberFormat="1" applyFont="1" applyBorder="1" applyAlignment="1">
      <alignment horizontal="center" vertical="center" wrapText="1"/>
    </xf>
    <xf numFmtId="10" fontId="31" fillId="0" borderId="13" xfId="0" applyNumberFormat="1" applyFont="1" applyBorder="1" applyAlignment="1">
      <alignment horizontal="center" vertical="center" wrapText="1"/>
    </xf>
    <xf numFmtId="0" fontId="30" fillId="0" borderId="13" xfId="0" applyNumberFormat="1" applyFont="1" applyBorder="1" applyAlignment="1">
      <alignment horizontal="center" vertical="center" wrapText="1"/>
    </xf>
    <xf numFmtId="0" fontId="22" fillId="0" borderId="57"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39" xfId="0" applyFont="1" applyBorder="1" applyAlignment="1">
      <alignment horizontal="center" vertical="center" wrapText="1"/>
    </xf>
    <xf numFmtId="0" fontId="26" fillId="24" borderId="32" xfId="0" applyFont="1" applyFill="1" applyBorder="1" applyAlignment="1">
      <alignment horizontal="center" vertical="center" wrapText="1"/>
    </xf>
    <xf numFmtId="0" fontId="26" fillId="24" borderId="20" xfId="0" applyFont="1" applyFill="1" applyBorder="1" applyAlignment="1">
      <alignment horizontal="center" vertical="center" wrapText="1"/>
    </xf>
    <xf numFmtId="0" fontId="26" fillId="24" borderId="21" xfId="0" applyFont="1" applyFill="1" applyBorder="1" applyAlignment="1">
      <alignment horizontal="center" vertical="center" wrapText="1"/>
    </xf>
    <xf numFmtId="0" fontId="26" fillId="0" borderId="22" xfId="0" applyFont="1" applyBorder="1" applyAlignment="1">
      <alignment horizontal="left" vertical="center" wrapText="1"/>
    </xf>
    <xf numFmtId="0" fontId="26" fillId="0" borderId="23" xfId="0" applyFont="1" applyBorder="1" applyAlignment="1">
      <alignment horizontal="left" vertical="center" wrapText="1"/>
    </xf>
    <xf numFmtId="0" fontId="26" fillId="0" borderId="26" xfId="0" applyFont="1" applyBorder="1" applyAlignment="1" applyProtection="1">
      <alignment horizontal="left" vertical="center" wrapText="1"/>
      <protection locked="0"/>
    </xf>
    <xf numFmtId="0" fontId="26" fillId="0" borderId="22" xfId="0" applyFont="1" applyBorder="1" applyAlignment="1" applyProtection="1">
      <alignment horizontal="left" vertical="center" wrapText="1"/>
      <protection locked="0"/>
    </xf>
    <xf numFmtId="0" fontId="26" fillId="0" borderId="23" xfId="0" applyFont="1" applyBorder="1" applyAlignment="1" applyProtection="1">
      <alignment horizontal="left" vertical="center" wrapText="1"/>
      <protection locked="0"/>
    </xf>
    <xf numFmtId="0" fontId="26" fillId="26" borderId="26" xfId="0" applyFont="1" applyFill="1" applyBorder="1" applyAlignment="1">
      <alignment horizontal="left" vertical="center" wrapText="1"/>
    </xf>
    <xf numFmtId="0" fontId="26" fillId="26" borderId="22" xfId="0" applyFont="1" applyFill="1" applyBorder="1" applyAlignment="1">
      <alignment horizontal="left" vertical="center" wrapText="1"/>
    </xf>
    <xf numFmtId="0" fontId="26" fillId="26" borderId="23" xfId="0" applyFont="1" applyFill="1" applyBorder="1" applyAlignment="1">
      <alignment horizontal="left" vertical="center" wrapText="1"/>
    </xf>
    <xf numFmtId="0" fontId="26" fillId="26" borderId="13" xfId="0" applyFont="1" applyFill="1" applyBorder="1" applyAlignment="1">
      <alignment horizontal="left" vertical="center" wrapText="1"/>
    </xf>
    <xf numFmtId="0" fontId="26" fillId="26" borderId="14" xfId="0" applyFont="1" applyFill="1" applyBorder="1" applyAlignment="1">
      <alignment horizontal="left" vertical="center" wrapText="1"/>
    </xf>
    <xf numFmtId="0" fontId="26" fillId="0" borderId="44" xfId="0" applyFont="1" applyBorder="1" applyAlignment="1">
      <alignment horizontal="left" vertical="center" wrapText="1"/>
    </xf>
    <xf numFmtId="0" fontId="26" fillId="0" borderId="45" xfId="0" applyFont="1" applyBorder="1" applyAlignment="1">
      <alignment horizontal="left" vertical="center" wrapText="1"/>
    </xf>
    <xf numFmtId="0" fontId="31" fillId="0" borderId="26" xfId="0" applyFont="1" applyBorder="1" applyAlignment="1">
      <alignment horizontal="center" vertical="center" wrapText="1"/>
    </xf>
    <xf numFmtId="0" fontId="31" fillId="0" borderId="35"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55" xfId="0" applyFont="1" applyBorder="1" applyAlignment="1">
      <alignment horizontal="center" vertical="center" wrapText="1"/>
    </xf>
    <xf numFmtId="0" fontId="30" fillId="0" borderId="41" xfId="0" applyFont="1" applyBorder="1" applyAlignment="1">
      <alignment horizontal="center" vertical="center" wrapText="1"/>
    </xf>
    <xf numFmtId="0" fontId="26" fillId="0" borderId="0" xfId="0" applyFont="1" applyBorder="1" applyAlignment="1">
      <alignment horizontal="center" vertical="center" wrapText="1"/>
    </xf>
    <xf numFmtId="49" fontId="38" fillId="0" borderId="0" xfId="0" applyNumberFormat="1" applyFont="1" applyFill="1" applyAlignment="1">
      <alignment horizontal="center" vertical="center"/>
    </xf>
    <xf numFmtId="0" fontId="26" fillId="0" borderId="0" xfId="0" applyFont="1" applyAlignment="1">
      <alignment horizontal="left" vertical="center"/>
    </xf>
    <xf numFmtId="0" fontId="26" fillId="0" borderId="0" xfId="0" applyFont="1" applyAlignment="1">
      <alignment vertical="center"/>
    </xf>
    <xf numFmtId="0" fontId="26" fillId="0" borderId="13" xfId="0" applyFont="1" applyBorder="1" applyAlignment="1">
      <alignment horizontal="left" vertical="center" wrapText="1"/>
    </xf>
    <xf numFmtId="0" fontId="26" fillId="0" borderId="13" xfId="0" applyFont="1" applyBorder="1"/>
    <xf numFmtId="0" fontId="26" fillId="0" borderId="14" xfId="0" applyFont="1" applyBorder="1"/>
    <xf numFmtId="0" fontId="26" fillId="0" borderId="11" xfId="0" applyFont="1" applyBorder="1" applyAlignment="1">
      <alignment horizontal="left" vertical="center" wrapText="1"/>
    </xf>
    <xf numFmtId="0" fontId="26" fillId="0" borderId="28" xfId="0" applyFont="1" applyBorder="1" applyAlignment="1">
      <alignment horizontal="left" vertical="center" wrapText="1"/>
    </xf>
    <xf numFmtId="166" fontId="34" fillId="0" borderId="0" xfId="0" applyNumberFormat="1" applyFont="1" applyBorder="1" applyAlignment="1">
      <alignment horizontal="center" vertical="center" wrapText="1"/>
    </xf>
    <xf numFmtId="49" fontId="26" fillId="0" borderId="0" xfId="0" applyNumberFormat="1" applyFont="1" applyAlignment="1">
      <alignment horizontal="left" vertical="center" wrapText="1"/>
    </xf>
    <xf numFmtId="0" fontId="30" fillId="0" borderId="89" xfId="0" applyFont="1" applyBorder="1" applyAlignment="1">
      <alignment horizontal="center" vertical="center" wrapText="1"/>
    </xf>
    <xf numFmtId="0" fontId="30" fillId="0" borderId="90" xfId="0" applyFont="1" applyBorder="1" applyAlignment="1">
      <alignment horizontal="center" vertical="center" wrapText="1"/>
    </xf>
    <xf numFmtId="0" fontId="30" fillId="0" borderId="92" xfId="0" applyFont="1" applyBorder="1" applyAlignment="1">
      <alignment horizontal="center" vertical="center" wrapText="1"/>
    </xf>
    <xf numFmtId="0" fontId="26" fillId="0" borderId="47" xfId="0" applyFont="1" applyBorder="1" applyAlignment="1">
      <alignment horizontal="left" vertical="center" wrapText="1"/>
    </xf>
    <xf numFmtId="0" fontId="26" fillId="0" borderId="31" xfId="0" applyFont="1" applyBorder="1" applyAlignment="1">
      <alignment horizontal="left" vertical="center" wrapText="1"/>
    </xf>
    <xf numFmtId="0" fontId="31" fillId="0" borderId="47" xfId="0" applyFont="1" applyBorder="1" applyAlignment="1">
      <alignment horizontal="center" vertical="center" wrapText="1"/>
    </xf>
    <xf numFmtId="0" fontId="31" fillId="0" borderId="31" xfId="0" applyFont="1" applyBorder="1" applyAlignment="1">
      <alignment horizontal="center" vertical="center" wrapText="1"/>
    </xf>
    <xf numFmtId="0" fontId="32" fillId="0" borderId="0" xfId="0" applyFont="1" applyAlignment="1">
      <alignment horizontal="center" wrapText="1"/>
    </xf>
    <xf numFmtId="0" fontId="24" fillId="0" borderId="0" xfId="0" applyFont="1" applyAlignment="1">
      <alignment horizontal="left"/>
    </xf>
    <xf numFmtId="0" fontId="26" fillId="0" borderId="0" xfId="0" applyFont="1" applyAlignment="1">
      <alignment horizontal="left" vertical="center" wrapText="1"/>
    </xf>
    <xf numFmtId="0" fontId="23" fillId="0" borderId="0" xfId="0" applyFont="1" applyAlignment="1">
      <alignment horizontal="left" vertical="center" wrapText="1"/>
    </xf>
    <xf numFmtId="0" fontId="50" fillId="0" borderId="27" xfId="0" applyFont="1" applyBorder="1" applyAlignment="1">
      <alignment horizontal="center" vertical="center"/>
    </xf>
    <xf numFmtId="0" fontId="50" fillId="0" borderId="34" xfId="0" applyFont="1" applyBorder="1" applyAlignment="1">
      <alignment horizontal="center" vertical="center"/>
    </xf>
    <xf numFmtId="0" fontId="32" fillId="0" borderId="32" xfId="0" applyFont="1" applyBorder="1" applyAlignment="1">
      <alignment horizontal="center" vertical="center" wrapText="1"/>
    </xf>
    <xf numFmtId="0" fontId="32" fillId="0" borderId="33" xfId="0" applyFont="1" applyBorder="1" applyAlignment="1">
      <alignment horizontal="center" vertical="center" wrapText="1"/>
    </xf>
    <xf numFmtId="0" fontId="34" fillId="0" borderId="26" xfId="0" applyFont="1" applyBorder="1" applyAlignment="1">
      <alignment horizontal="center" wrapText="1"/>
    </xf>
    <xf numFmtId="0" fontId="34" fillId="0" borderId="35" xfId="0" applyFont="1" applyBorder="1" applyAlignment="1">
      <alignment horizontal="center" wrapText="1"/>
    </xf>
    <xf numFmtId="0" fontId="24" fillId="0" borderId="0" xfId="0" applyFont="1" applyAlignment="1">
      <alignment horizontal="center" wrapText="1"/>
    </xf>
    <xf numFmtId="0" fontId="24" fillId="0" borderId="0" xfId="0" applyFont="1" applyAlignment="1">
      <alignment horizontal="left" wrapText="1"/>
    </xf>
    <xf numFmtId="0" fontId="50" fillId="0" borderId="15" xfId="0" applyFont="1" applyBorder="1" applyAlignment="1">
      <alignment horizontal="left" vertical="center"/>
    </xf>
    <xf numFmtId="0" fontId="50" fillId="0" borderId="11" xfId="0" applyFont="1" applyBorder="1" applyAlignment="1">
      <alignment horizontal="left" vertical="center"/>
    </xf>
    <xf numFmtId="0" fontId="50" fillId="0" borderId="28" xfId="0" applyFont="1" applyBorder="1" applyAlignment="1">
      <alignment horizontal="left" vertical="center"/>
    </xf>
    <xf numFmtId="0" fontId="27" fillId="0" borderId="0" xfId="0" applyFont="1" applyAlignment="1">
      <alignment horizontal="center"/>
    </xf>
    <xf numFmtId="0" fontId="39" fillId="0" borderId="0" xfId="0" applyFont="1" applyBorder="1" applyAlignment="1">
      <alignment horizontal="left" vertical="center" wrapText="1"/>
    </xf>
    <xf numFmtId="0" fontId="39" fillId="0" borderId="0" xfId="0" applyFont="1" applyAlignment="1">
      <alignment wrapText="1"/>
    </xf>
    <xf numFmtId="0" fontId="26" fillId="0" borderId="12" xfId="0" applyFont="1" applyBorder="1" applyAlignment="1">
      <alignment horizontal="left" vertical="center" wrapText="1"/>
    </xf>
    <xf numFmtId="0" fontId="48" fillId="0" borderId="13" xfId="0" applyFont="1" applyBorder="1" applyAlignment="1">
      <alignment horizontal="center"/>
    </xf>
    <xf numFmtId="0" fontId="48" fillId="0" borderId="14" xfId="0" applyFont="1" applyBorder="1" applyAlignment="1">
      <alignment horizontal="center"/>
    </xf>
    <xf numFmtId="0" fontId="50" fillId="0" borderId="12" xfId="0" applyFont="1" applyBorder="1" applyAlignment="1">
      <alignment horizontal="left" vertical="center" wrapText="1"/>
    </xf>
    <xf numFmtId="0" fontId="50" fillId="0" borderId="13" xfId="0" applyFont="1" applyBorder="1" applyAlignment="1">
      <alignment horizontal="left" vertical="center" wrapText="1"/>
    </xf>
    <xf numFmtId="0" fontId="21" fillId="0" borderId="0" xfId="0" applyFont="1" applyAlignment="1">
      <alignment horizontal="center"/>
    </xf>
    <xf numFmtId="0" fontId="21" fillId="0" borderId="44" xfId="0" applyFont="1" applyBorder="1" applyAlignment="1">
      <alignment horizontal="center" wrapText="1"/>
    </xf>
    <xf numFmtId="0" fontId="21" fillId="0" borderId="45" xfId="0" applyFont="1" applyBorder="1" applyAlignment="1">
      <alignment horizontal="center" wrapText="1"/>
    </xf>
    <xf numFmtId="0" fontId="66" fillId="0" borderId="0" xfId="0" applyFont="1" applyAlignment="1">
      <alignment horizontal="center" vertical="center" wrapText="1"/>
    </xf>
    <xf numFmtId="0" fontId="21" fillId="0" borderId="10" xfId="0" applyFont="1" applyBorder="1" applyAlignment="1">
      <alignment horizontal="center"/>
    </xf>
    <xf numFmtId="0" fontId="21" fillId="0" borderId="27" xfId="0" applyFont="1" applyBorder="1" applyAlignment="1">
      <alignment horizontal="center"/>
    </xf>
    <xf numFmtId="0" fontId="30" fillId="0" borderId="18" xfId="0" applyFont="1" applyBorder="1" applyAlignment="1">
      <alignment vertical="center" wrapText="1"/>
    </xf>
    <xf numFmtId="0" fontId="32" fillId="0" borderId="18" xfId="0" applyFont="1" applyBorder="1" applyAlignment="1">
      <alignment horizontal="center" vertical="top" wrapText="1"/>
    </xf>
    <xf numFmtId="0" fontId="32" fillId="0" borderId="47" xfId="0" applyFont="1" applyBorder="1" applyAlignment="1">
      <alignment horizontal="center" vertical="top" wrapText="1"/>
    </xf>
    <xf numFmtId="0" fontId="32" fillId="0" borderId="13" xfId="0" applyFont="1" applyBorder="1" applyAlignment="1">
      <alignment horizontal="center" vertical="top" wrapText="1"/>
    </xf>
    <xf numFmtId="0" fontId="26" fillId="24" borderId="72" xfId="0" applyFont="1" applyFill="1" applyBorder="1" applyAlignment="1">
      <alignment horizontal="center" vertical="center" wrapText="1"/>
    </xf>
    <xf numFmtId="0" fontId="26" fillId="24" borderId="73" xfId="0" applyFont="1" applyFill="1" applyBorder="1" applyAlignment="1">
      <alignment horizontal="center" vertical="center" wrapText="1"/>
    </xf>
    <xf numFmtId="0" fontId="33" fillId="30" borderId="18" xfId="0" applyFont="1" applyFill="1" applyBorder="1" applyAlignment="1">
      <alignment horizontal="center" vertical="center" wrapText="1"/>
    </xf>
    <xf numFmtId="0" fontId="33" fillId="30" borderId="19" xfId="0" applyFont="1" applyFill="1" applyBorder="1" applyAlignment="1">
      <alignment horizontal="center" vertical="center" wrapText="1"/>
    </xf>
    <xf numFmtId="0" fontId="30" fillId="0" borderId="84" xfId="0" applyFont="1" applyBorder="1" applyAlignment="1">
      <alignment horizontal="left" vertical="center" wrapText="1"/>
    </xf>
    <xf numFmtId="0" fontId="30" fillId="0" borderId="85" xfId="0" applyFont="1" applyBorder="1" applyAlignment="1">
      <alignment horizontal="left" vertical="center" wrapText="1"/>
    </xf>
    <xf numFmtId="0" fontId="30" fillId="0" borderId="45" xfId="0" applyFont="1" applyBorder="1" applyAlignment="1">
      <alignment horizontal="left" vertical="center" wrapText="1"/>
    </xf>
    <xf numFmtId="0" fontId="30" fillId="0" borderId="77" xfId="0" applyFont="1" applyBorder="1" applyAlignment="1">
      <alignment horizontal="left" vertical="center" wrapText="1"/>
    </xf>
    <xf numFmtId="0" fontId="30" fillId="0" borderId="33" xfId="0" applyFont="1" applyBorder="1" applyAlignment="1">
      <alignment horizontal="left" vertical="center" wrapText="1"/>
    </xf>
    <xf numFmtId="0" fontId="32" fillId="30" borderId="0" xfId="0" applyFont="1" applyFill="1" applyBorder="1" applyAlignment="1">
      <alignment horizontal="center" vertical="center" wrapText="1"/>
    </xf>
    <xf numFmtId="0" fontId="26" fillId="0" borderId="78" xfId="0" applyFont="1" applyBorder="1" applyAlignment="1">
      <alignment horizontal="left" vertical="center" wrapText="1"/>
    </xf>
    <xf numFmtId="0" fontId="26" fillId="0" borderId="86" xfId="0" applyFont="1" applyBorder="1" applyAlignment="1">
      <alignment horizontal="left" vertical="center" wrapText="1"/>
    </xf>
    <xf numFmtId="0" fontId="26" fillId="0" borderId="54" xfId="0" applyFont="1" applyBorder="1" applyAlignment="1">
      <alignment horizontal="left" vertical="center" wrapText="1"/>
    </xf>
    <xf numFmtId="0" fontId="26" fillId="0" borderId="0" xfId="0" applyFont="1" applyBorder="1" applyAlignment="1">
      <alignment horizontal="left" vertical="center"/>
    </xf>
    <xf numFmtId="0" fontId="61" fillId="0" borderId="0" xfId="0" applyFont="1" applyBorder="1" applyAlignment="1">
      <alignment horizontal="center" vertical="center" wrapText="1"/>
    </xf>
    <xf numFmtId="0" fontId="58" fillId="0" borderId="0" xfId="0" applyFont="1" applyBorder="1" applyAlignment="1">
      <alignment horizontal="left" wrapText="1"/>
    </xf>
    <xf numFmtId="0" fontId="29" fillId="0" borderId="0" xfId="0" applyFont="1" applyBorder="1" applyAlignment="1">
      <alignment horizontal="left" vertical="center" wrapText="1"/>
    </xf>
    <xf numFmtId="0" fontId="27" fillId="0" borderId="0" xfId="0" applyNumberFormat="1" applyFont="1" applyFill="1" applyBorder="1" applyAlignment="1">
      <alignment horizontal="center"/>
    </xf>
    <xf numFmtId="0" fontId="25" fillId="0" borderId="0" xfId="0" applyNumberFormat="1" applyFont="1" applyFill="1" applyBorder="1" applyAlignment="1">
      <alignment horizontal="center"/>
    </xf>
    <xf numFmtId="0" fontId="25" fillId="0" borderId="0" xfId="0" applyNumberFormat="1" applyFont="1" applyAlignment="1">
      <alignment horizontal="center" wrapText="1"/>
    </xf>
    <xf numFmtId="0" fontId="27" fillId="0" borderId="0" xfId="0" applyNumberFormat="1" applyFont="1" applyAlignment="1">
      <alignment horizontal="center" wrapText="1"/>
    </xf>
    <xf numFmtId="0" fontId="24" fillId="0" borderId="0" xfId="0" applyNumberFormat="1" applyFont="1" applyAlignment="1">
      <alignment horizontal="left" vertical="center" wrapText="1"/>
    </xf>
    <xf numFmtId="49" fontId="56" fillId="0" borderId="0" xfId="0" applyNumberFormat="1" applyFont="1" applyAlignment="1">
      <alignment horizontal="center"/>
    </xf>
    <xf numFmtId="0" fontId="22" fillId="0" borderId="0" xfId="0" applyFont="1" applyFill="1" applyBorder="1" applyAlignment="1">
      <alignment horizontal="left" vertical="center" wrapText="1"/>
    </xf>
    <xf numFmtId="166" fontId="24" fillId="0" borderId="0" xfId="0" applyNumberFormat="1" applyFont="1" applyAlignment="1">
      <alignment horizontal="left" vertical="top"/>
    </xf>
    <xf numFmtId="0" fontId="23" fillId="0" borderId="0" xfId="0" applyFont="1" applyAlignment="1">
      <alignment horizontal="left" vertical="top"/>
    </xf>
    <xf numFmtId="0" fontId="24" fillId="0" borderId="0" xfId="0" applyFont="1" applyFill="1" applyBorder="1" applyAlignment="1">
      <alignment horizontal="left" vertical="center" wrapText="1"/>
    </xf>
    <xf numFmtId="0" fontId="32" fillId="0" borderId="50" xfId="0" applyFont="1" applyBorder="1" applyAlignment="1">
      <alignment horizontal="center" vertical="center"/>
    </xf>
    <xf numFmtId="0" fontId="38" fillId="0" borderId="0" xfId="0" applyFont="1" applyBorder="1" applyAlignment="1">
      <alignment horizontal="center" vertical="center" wrapText="1"/>
    </xf>
    <xf numFmtId="0" fontId="26" fillId="0" borderId="26" xfId="0" applyFont="1" applyBorder="1" applyAlignment="1">
      <alignment vertical="center" wrapText="1"/>
    </xf>
    <xf numFmtId="0" fontId="26" fillId="0" borderId="22" xfId="0" applyFont="1" applyBorder="1" applyAlignment="1">
      <alignment vertical="center" wrapText="1"/>
    </xf>
    <xf numFmtId="0" fontId="26" fillId="0" borderId="23" xfId="0" applyFont="1" applyBorder="1" applyAlignment="1">
      <alignment vertical="center" wrapText="1"/>
    </xf>
    <xf numFmtId="0" fontId="62" fillId="0" borderId="0" xfId="0" applyFont="1" applyBorder="1" applyAlignment="1">
      <alignment horizontal="left" vertical="center" wrapText="1" indent="1"/>
    </xf>
    <xf numFmtId="0" fontId="30" fillId="30" borderId="13" xfId="0" applyFont="1" applyFill="1" applyBorder="1" applyAlignment="1">
      <alignment horizontal="center" vertical="center" wrapText="1"/>
    </xf>
    <xf numFmtId="0" fontId="30" fillId="30" borderId="47" xfId="0" applyFont="1" applyFill="1" applyBorder="1" applyAlignment="1">
      <alignment horizontal="center" vertical="center" wrapText="1"/>
    </xf>
    <xf numFmtId="0" fontId="30" fillId="30" borderId="48" xfId="0" applyFont="1" applyFill="1" applyBorder="1" applyAlignment="1">
      <alignment horizontal="center" vertical="center" wrapText="1"/>
    </xf>
    <xf numFmtId="0" fontId="30" fillId="30" borderId="53" xfId="0" applyFont="1" applyFill="1" applyBorder="1" applyAlignment="1">
      <alignment horizontal="center" vertical="center" wrapText="1"/>
    </xf>
    <xf numFmtId="0" fontId="30" fillId="30" borderId="50" xfId="0" applyFont="1" applyFill="1" applyBorder="1" applyAlignment="1">
      <alignment horizontal="center" vertical="center" wrapText="1"/>
    </xf>
    <xf numFmtId="0" fontId="31" fillId="30" borderId="13" xfId="0" applyNumberFormat="1" applyFont="1" applyFill="1" applyBorder="1" applyAlignment="1">
      <alignment horizontal="center" vertical="center" wrapText="1"/>
    </xf>
    <xf numFmtId="0" fontId="31" fillId="30" borderId="14" xfId="0" applyNumberFormat="1" applyFont="1" applyFill="1" applyBorder="1" applyAlignment="1">
      <alignment horizontal="center" vertical="center" wrapText="1"/>
    </xf>
    <xf numFmtId="0" fontId="30" fillId="30" borderId="31" xfId="0" applyFont="1" applyFill="1" applyBorder="1" applyAlignment="1">
      <alignment horizontal="center" vertical="center" wrapText="1"/>
    </xf>
    <xf numFmtId="0" fontId="30" fillId="30" borderId="54" xfId="0" applyFont="1" applyFill="1" applyBorder="1" applyAlignment="1">
      <alignment horizontal="center" vertical="center" wrapText="1"/>
    </xf>
    <xf numFmtId="0" fontId="62" fillId="0" borderId="0" xfId="0" applyFont="1" applyBorder="1" applyAlignment="1">
      <alignment horizontal="left" vertical="center" wrapText="1" indent="4"/>
    </xf>
    <xf numFmtId="0" fontId="62" fillId="0" borderId="0" xfId="0" applyFont="1" applyBorder="1" applyAlignment="1">
      <alignment horizontal="left" vertical="center" indent="4"/>
    </xf>
    <xf numFmtId="0" fontId="60" fillId="30" borderId="0" xfId="0" applyFont="1" applyFill="1" applyBorder="1" applyAlignment="1">
      <alignment horizontal="center" vertical="center"/>
    </xf>
    <xf numFmtId="0" fontId="60" fillId="30" borderId="78" xfId="0" applyFont="1" applyFill="1" applyBorder="1" applyAlignment="1">
      <alignment horizontal="center" vertical="center"/>
    </xf>
    <xf numFmtId="0" fontId="60" fillId="30" borderId="31" xfId="0" applyFont="1" applyFill="1" applyBorder="1" applyAlignment="1">
      <alignment horizontal="center" vertical="center"/>
    </xf>
    <xf numFmtId="0" fontId="60" fillId="30" borderId="79" xfId="0" applyFont="1" applyFill="1" applyBorder="1" applyAlignment="1">
      <alignment horizontal="center" vertical="center"/>
    </xf>
    <xf numFmtId="0" fontId="60" fillId="30" borderId="55" xfId="0" applyFont="1" applyFill="1" applyBorder="1" applyAlignment="1">
      <alignment horizontal="center" vertical="center"/>
    </xf>
    <xf numFmtId="0" fontId="60" fillId="30" borderId="47" xfId="0" applyFont="1" applyFill="1" applyBorder="1" applyAlignment="1">
      <alignment horizontal="center" vertical="center"/>
    </xf>
    <xf numFmtId="0" fontId="60" fillId="30" borderId="49" xfId="0" applyFont="1" applyFill="1" applyBorder="1" applyAlignment="1">
      <alignment horizontal="center" vertical="center"/>
    </xf>
    <xf numFmtId="0" fontId="60" fillId="30" borderId="40" xfId="0" applyFont="1" applyFill="1" applyBorder="1" applyAlignment="1">
      <alignment horizontal="center" vertical="center"/>
    </xf>
    <xf numFmtId="0" fontId="60" fillId="30" borderId="41" xfId="0" applyFont="1" applyFill="1" applyBorder="1" applyAlignment="1">
      <alignment horizontal="center" vertical="center"/>
    </xf>
    <xf numFmtId="0" fontId="33" fillId="24" borderId="20" xfId="0" applyFont="1" applyFill="1" applyBorder="1" applyAlignment="1">
      <alignment horizontal="center" vertical="center" wrapText="1"/>
    </xf>
    <xf numFmtId="0" fontId="26" fillId="24" borderId="43" xfId="0" applyFont="1" applyFill="1" applyBorder="1" applyAlignment="1">
      <alignment horizontal="center" vertical="center" wrapText="1"/>
    </xf>
    <xf numFmtId="0" fontId="26" fillId="24" borderId="25" xfId="0" applyFont="1" applyFill="1" applyBorder="1" applyAlignment="1">
      <alignment horizontal="center" vertical="center" wrapText="1"/>
    </xf>
    <xf numFmtId="0" fontId="33" fillId="0" borderId="0" xfId="0" applyFont="1" applyBorder="1" applyAlignment="1">
      <alignment horizontal="center" vertical="center" wrapText="1"/>
    </xf>
    <xf numFmtId="0" fontId="30" fillId="0" borderId="75" xfId="0" applyFont="1" applyBorder="1" applyAlignment="1">
      <alignment horizontal="center" vertical="center" wrapText="1"/>
    </xf>
    <xf numFmtId="49" fontId="26" fillId="30" borderId="18" xfId="0" applyNumberFormat="1" applyFont="1" applyFill="1" applyBorder="1" applyAlignment="1">
      <alignment horizontal="center" vertical="center" wrapText="1"/>
    </xf>
    <xf numFmtId="49" fontId="26" fillId="30" borderId="19" xfId="0" applyNumberFormat="1" applyFont="1" applyFill="1" applyBorder="1" applyAlignment="1">
      <alignment horizontal="center" vertical="center" wrapText="1"/>
    </xf>
    <xf numFmtId="0" fontId="26" fillId="30" borderId="18" xfId="0" applyFont="1" applyFill="1" applyBorder="1" applyAlignment="1">
      <alignment horizontal="center" vertical="center" wrapText="1"/>
    </xf>
    <xf numFmtId="0" fontId="26" fillId="30" borderId="19" xfId="0" applyFont="1" applyFill="1" applyBorder="1" applyAlignment="1">
      <alignment horizontal="center" vertical="center" wrapText="1"/>
    </xf>
    <xf numFmtId="0" fontId="30" fillId="0" borderId="74" xfId="0" applyFont="1" applyBorder="1" applyAlignment="1">
      <alignment horizontal="center" vertical="center" wrapText="1"/>
    </xf>
    <xf numFmtId="0" fontId="26" fillId="0" borderId="26" xfId="0" applyFont="1" applyBorder="1" applyAlignment="1" applyProtection="1">
      <alignment vertical="center" wrapText="1"/>
      <protection locked="0"/>
    </xf>
    <xf numFmtId="0" fontId="26" fillId="0" borderId="22" xfId="0" applyFont="1" applyBorder="1" applyAlignment="1" applyProtection="1">
      <alignment vertical="center" wrapText="1"/>
      <protection locked="0"/>
    </xf>
    <xf numFmtId="0" fontId="26" fillId="0" borderId="23" xfId="0" applyFont="1" applyBorder="1" applyAlignment="1" applyProtection="1">
      <alignment vertical="center" wrapText="1"/>
      <protection locked="0"/>
    </xf>
    <xf numFmtId="0" fontId="26" fillId="26" borderId="26" xfId="0" applyFont="1" applyFill="1" applyBorder="1" applyAlignment="1">
      <alignment vertical="center" wrapText="1"/>
    </xf>
    <xf numFmtId="0" fontId="26" fillId="26" borderId="22" xfId="0" applyFont="1" applyFill="1" applyBorder="1" applyAlignment="1">
      <alignment vertical="center" wrapText="1"/>
    </xf>
    <xf numFmtId="0" fontId="26" fillId="26" borderId="23" xfId="0" applyFont="1" applyFill="1" applyBorder="1" applyAlignment="1">
      <alignment vertical="center" wrapText="1"/>
    </xf>
    <xf numFmtId="0" fontId="39" fillId="0" borderId="0" xfId="0" applyFont="1" applyBorder="1" applyAlignment="1">
      <alignment horizontal="center" vertical="center"/>
    </xf>
    <xf numFmtId="0" fontId="33" fillId="0" borderId="0" xfId="0" applyFont="1" applyBorder="1" applyAlignment="1">
      <alignment horizontal="center" vertical="center"/>
    </xf>
    <xf numFmtId="0" fontId="64" fillId="0" borderId="0" xfId="0" applyFont="1" applyBorder="1" applyAlignment="1">
      <alignment horizontal="left" vertical="center" wrapText="1"/>
    </xf>
    <xf numFmtId="0" fontId="21" fillId="30" borderId="47" xfId="0" applyFont="1" applyFill="1" applyBorder="1" applyAlignment="1">
      <alignment horizontal="center" vertical="center" wrapText="1"/>
    </xf>
    <xf numFmtId="0" fontId="21" fillId="30" borderId="48" xfId="0" applyFont="1" applyFill="1" applyBorder="1" applyAlignment="1">
      <alignment horizontal="center" vertical="center" wrapText="1"/>
    </xf>
    <xf numFmtId="0" fontId="21" fillId="30" borderId="49" xfId="0" applyFont="1" applyFill="1" applyBorder="1" applyAlignment="1">
      <alignment horizontal="center" vertical="center" wrapText="1"/>
    </xf>
    <xf numFmtId="0" fontId="21" fillId="30" borderId="53" xfId="0" applyFont="1" applyFill="1" applyBorder="1" applyAlignment="1">
      <alignment horizontal="center" vertical="center" wrapText="1"/>
    </xf>
    <xf numFmtId="0" fontId="21" fillId="30" borderId="50" xfId="0" applyFont="1" applyFill="1" applyBorder="1" applyAlignment="1">
      <alignment horizontal="center" vertical="center" wrapText="1"/>
    </xf>
    <xf numFmtId="0" fontId="21" fillId="30" borderId="76" xfId="0" applyFont="1" applyFill="1" applyBorder="1" applyAlignment="1">
      <alignment horizontal="center" vertical="center" wrapText="1"/>
    </xf>
    <xf numFmtId="0" fontId="21" fillId="30" borderId="26" xfId="0" applyFont="1" applyFill="1" applyBorder="1" applyAlignment="1">
      <alignment horizontal="center" vertical="center" wrapText="1"/>
    </xf>
    <xf numFmtId="0" fontId="21" fillId="30" borderId="22" xfId="0" applyFont="1" applyFill="1" applyBorder="1" applyAlignment="1">
      <alignment horizontal="center" vertical="center" wrapText="1"/>
    </xf>
    <xf numFmtId="0" fontId="21" fillId="30" borderId="23" xfId="0" applyFont="1" applyFill="1" applyBorder="1" applyAlignment="1">
      <alignment horizontal="center" vertical="center" wrapText="1"/>
    </xf>
    <xf numFmtId="0" fontId="30" fillId="30" borderId="89" xfId="0" applyFont="1" applyFill="1" applyBorder="1" applyAlignment="1">
      <alignment horizontal="center" vertical="center" wrapText="1"/>
    </xf>
    <xf numFmtId="0" fontId="30" fillId="30" borderId="94" xfId="0" applyFont="1" applyFill="1" applyBorder="1" applyAlignment="1">
      <alignment horizontal="center" vertical="center" wrapText="1"/>
    </xf>
    <xf numFmtId="0" fontId="30" fillId="30" borderId="92" xfId="0" applyFont="1" applyFill="1" applyBorder="1" applyAlignment="1">
      <alignment horizontal="center" vertical="center" wrapText="1"/>
    </xf>
    <xf numFmtId="0" fontId="26" fillId="27" borderId="38" xfId="0" applyFont="1" applyFill="1" applyBorder="1" applyAlignment="1">
      <alignment horizontal="center" vertical="center" wrapText="1"/>
    </xf>
    <xf numFmtId="0" fontId="26" fillId="27" borderId="30" xfId="0" applyFont="1" applyFill="1" applyBorder="1" applyAlignment="1">
      <alignment horizontal="center" vertical="center" wrapText="1"/>
    </xf>
    <xf numFmtId="0" fontId="26" fillId="27" borderId="39" xfId="0" applyFont="1" applyFill="1" applyBorder="1" applyAlignment="1">
      <alignment horizontal="center" vertical="center" wrapText="1"/>
    </xf>
    <xf numFmtId="0" fontId="26" fillId="27" borderId="40" xfId="0" applyFont="1" applyFill="1" applyBorder="1" applyAlignment="1">
      <alignment horizontal="center" vertical="center" wrapText="1"/>
    </xf>
    <xf numFmtId="0" fontId="26" fillId="27" borderId="42" xfId="0" applyFont="1" applyFill="1" applyBorder="1" applyAlignment="1">
      <alignment horizontal="center" vertical="center" wrapText="1"/>
    </xf>
    <xf numFmtId="0" fontId="26" fillId="27" borderId="41" xfId="0" applyFont="1" applyFill="1" applyBorder="1" applyAlignment="1">
      <alignment horizontal="center" vertical="center" wrapText="1"/>
    </xf>
    <xf numFmtId="0" fontId="30" fillId="30" borderId="51" xfId="0" applyFont="1" applyFill="1" applyBorder="1" applyAlignment="1">
      <alignment horizontal="center" vertical="center" wrapText="1"/>
    </xf>
    <xf numFmtId="0" fontId="30" fillId="30" borderId="0" xfId="0" applyFont="1" applyFill="1" applyBorder="1" applyAlignment="1">
      <alignment horizontal="center" vertical="center" wrapText="1"/>
    </xf>
    <xf numFmtId="0" fontId="30" fillId="30" borderId="80" xfId="0" applyFont="1" applyFill="1" applyBorder="1" applyAlignment="1">
      <alignment horizontal="center" vertical="center" wrapText="1"/>
    </xf>
    <xf numFmtId="0" fontId="30" fillId="30" borderId="76" xfId="0" applyFont="1" applyFill="1" applyBorder="1" applyAlignment="1">
      <alignment horizontal="center" vertical="center" wrapText="1"/>
    </xf>
    <xf numFmtId="0" fontId="30" fillId="30" borderId="49" xfId="0" applyFont="1" applyFill="1" applyBorder="1" applyAlignment="1">
      <alignment horizontal="center" vertical="center" wrapText="1"/>
    </xf>
    <xf numFmtId="0" fontId="24" fillId="0" borderId="0" xfId="0" applyFont="1" applyBorder="1" applyAlignment="1">
      <alignment horizontal="center" vertical="center"/>
    </xf>
    <xf numFmtId="0" fontId="30" fillId="0" borderId="77" xfId="0" applyFont="1" applyBorder="1" applyAlignment="1">
      <alignment horizontal="center" vertical="center"/>
    </xf>
    <xf numFmtId="0" fontId="30" fillId="0" borderId="33" xfId="0" applyFont="1" applyBorder="1" applyAlignment="1">
      <alignment horizontal="center" vertical="center"/>
    </xf>
    <xf numFmtId="0" fontId="30" fillId="0" borderId="32" xfId="0" applyFont="1" applyBorder="1" applyAlignment="1">
      <alignment horizontal="center" vertical="center"/>
    </xf>
    <xf numFmtId="0" fontId="30" fillId="0" borderId="21" xfId="0" applyFont="1" applyBorder="1" applyAlignment="1">
      <alignment horizontal="center" vertical="center"/>
    </xf>
    <xf numFmtId="0" fontId="30" fillId="30" borderId="19" xfId="0" applyFont="1" applyFill="1" applyBorder="1" applyAlignment="1">
      <alignment horizontal="center" vertical="center" wrapText="1"/>
    </xf>
    <xf numFmtId="0" fontId="33" fillId="30" borderId="13" xfId="0" applyFont="1" applyFill="1" applyBorder="1" applyAlignment="1">
      <alignment horizontal="center" vertical="center" wrapText="1"/>
    </xf>
    <xf numFmtId="0" fontId="26" fillId="0" borderId="57" xfId="0" applyFont="1" applyBorder="1" applyAlignment="1">
      <alignment horizontal="left" vertical="center" wrapText="1"/>
    </xf>
    <xf numFmtId="0" fontId="26" fillId="0" borderId="46" xfId="0" applyFont="1" applyBorder="1" applyAlignment="1">
      <alignment horizontal="left" vertical="center" wrapText="1"/>
    </xf>
    <xf numFmtId="0" fontId="26" fillId="30" borderId="52" xfId="0" applyFont="1" applyFill="1" applyBorder="1" applyAlignment="1">
      <alignment horizontal="center" vertical="center" wrapText="1"/>
    </xf>
    <xf numFmtId="0" fontId="26" fillId="30" borderId="43" xfId="0" applyFont="1" applyFill="1" applyBorder="1" applyAlignment="1">
      <alignment horizontal="center" vertical="center" wrapText="1"/>
    </xf>
    <xf numFmtId="0" fontId="33" fillId="30" borderId="52" xfId="0" applyFont="1" applyFill="1" applyBorder="1" applyAlignment="1">
      <alignment horizontal="center" vertical="center" wrapText="1"/>
    </xf>
    <xf numFmtId="0" fontId="26" fillId="24" borderId="27" xfId="0" applyFont="1" applyFill="1" applyBorder="1" applyAlignment="1">
      <alignment horizontal="center" vertical="center" wrapText="1"/>
    </xf>
    <xf numFmtId="0" fontId="26" fillId="24" borderId="11" xfId="0" applyFont="1" applyFill="1" applyBorder="1" applyAlignment="1">
      <alignment horizontal="center" vertical="center" wrapText="1"/>
    </xf>
    <xf numFmtId="0" fontId="30" fillId="0" borderId="94" xfId="0" applyFont="1" applyBorder="1" applyAlignment="1">
      <alignment horizontal="center" vertical="center" wrapText="1"/>
    </xf>
    <xf numFmtId="0" fontId="30" fillId="30" borderId="90" xfId="0" applyFont="1" applyFill="1" applyBorder="1" applyAlignment="1">
      <alignment horizontal="center" vertical="center" wrapText="1"/>
    </xf>
    <xf numFmtId="0" fontId="26" fillId="24" borderId="30" xfId="0" applyFont="1" applyFill="1" applyBorder="1" applyAlignment="1">
      <alignment horizontal="center" vertical="center" wrapText="1"/>
    </xf>
    <xf numFmtId="0" fontId="26" fillId="24" borderId="46" xfId="0" applyFont="1" applyFill="1" applyBorder="1" applyAlignment="1">
      <alignment horizontal="center" vertical="center" wrapText="1"/>
    </xf>
    <xf numFmtId="0" fontId="26" fillId="24" borderId="42" xfId="0" applyFont="1" applyFill="1" applyBorder="1" applyAlignment="1">
      <alignment horizontal="center" vertical="center" wrapText="1"/>
    </xf>
    <xf numFmtId="0" fontId="26" fillId="24" borderId="55" xfId="0" applyFont="1" applyFill="1" applyBorder="1" applyAlignment="1">
      <alignment horizontal="center" vertical="center" wrapText="1"/>
    </xf>
    <xf numFmtId="0" fontId="26" fillId="24" borderId="27" xfId="0" applyFont="1" applyFill="1" applyBorder="1" applyAlignment="1">
      <alignment horizontal="center" vertical="center"/>
    </xf>
    <xf numFmtId="0" fontId="27" fillId="0" borderId="0" xfId="0" applyFont="1" applyAlignment="1">
      <alignment horizontal="right"/>
    </xf>
    <xf numFmtId="0" fontId="23" fillId="30" borderId="50" xfId="0" applyFont="1" applyFill="1" applyBorder="1" applyAlignment="1">
      <alignment horizontal="center" vertical="center" wrapText="1"/>
    </xf>
    <xf numFmtId="0" fontId="33" fillId="29" borderId="62" xfId="0" applyFont="1" applyFill="1" applyBorder="1" applyAlignment="1">
      <alignment horizontal="center" vertical="center" wrapText="1"/>
    </xf>
    <xf numFmtId="0" fontId="33" fillId="29" borderId="64" xfId="0" applyFont="1" applyFill="1" applyBorder="1" applyAlignment="1">
      <alignment horizontal="center" vertical="center" wrapText="1"/>
    </xf>
    <xf numFmtId="0" fontId="33" fillId="29" borderId="63" xfId="0" applyFont="1" applyFill="1" applyBorder="1" applyAlignment="1">
      <alignment horizontal="center" vertical="center" wrapText="1"/>
    </xf>
  </cellXfs>
  <cellStyles count="45">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e" xfId="27" builtinId="26" customBuiltin="1"/>
    <cellStyle name="Hiperłącze 2" xfId="28"/>
    <cellStyle name="Komórka połączona" xfId="29" builtinId="24" customBuiltin="1"/>
    <cellStyle name="Komórka zaznaczona" xfId="30" builtinId="23" customBuiltin="1"/>
    <cellStyle name="Nagłówek 1" xfId="31" builtinId="16" customBuiltin="1"/>
    <cellStyle name="Nagłówek 2" xfId="32" builtinId="17" customBuiltin="1"/>
    <cellStyle name="Nagłówek 3" xfId="33" builtinId="18" customBuiltin="1"/>
    <cellStyle name="Nagłówek 4" xfId="34" builtinId="19" customBuiltin="1"/>
    <cellStyle name="Neutralne" xfId="35" builtinId="28" customBuiltin="1"/>
    <cellStyle name="Normalny" xfId="0" builtinId="0"/>
    <cellStyle name="Normalny 2" xfId="36"/>
    <cellStyle name="Obliczenia" xfId="37" builtinId="22" customBuiltin="1"/>
    <cellStyle name="Procentowy" xfId="38" builtinId="5"/>
    <cellStyle name="Suma" xfId="39" builtinId="25" customBuiltin="1"/>
    <cellStyle name="Tekst objaśnienia" xfId="40" builtinId="53" customBuiltin="1"/>
    <cellStyle name="Tekst ostrzeżenia" xfId="41" builtinId="11" customBuiltin="1"/>
    <cellStyle name="Tytuł" xfId="42" builtinId="15" customBuiltin="1"/>
    <cellStyle name="Uwaga" xfId="43" builtinId="10" customBuiltin="1"/>
    <cellStyle name="Złe" xfId="44" builtinId="27"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193477</xdr:colOff>
      <xdr:row>66</xdr:row>
      <xdr:rowOff>319806</xdr:rowOff>
    </xdr:from>
    <xdr:to>
      <xdr:col>9</xdr:col>
      <xdr:colOff>1352550</xdr:colOff>
      <xdr:row>68</xdr:row>
      <xdr:rowOff>3786939</xdr:rowOff>
    </xdr:to>
    <xdr:sp macro="" textlink="">
      <xdr:nvSpPr>
        <xdr:cNvPr id="2" name="pole tekstowe 1"/>
        <xdr:cNvSpPr txBox="1"/>
      </xdr:nvSpPr>
      <xdr:spPr>
        <a:xfrm>
          <a:off x="1126927" y="61870356"/>
          <a:ext cx="26381273" cy="13858908"/>
        </a:xfrm>
        <a:prstGeom prst="rect">
          <a:avLst/>
        </a:prstGeom>
        <a:solidFill>
          <a:schemeClr val="bg1">
            <a:lumMod val="95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pl-PL"/>
        </a:p>
      </xdr:txBody>
    </xdr:sp>
    <xdr:clientData/>
  </xdr:twoCellAnchor>
  <xdr:twoCellAnchor>
    <xdr:from>
      <xdr:col>1</xdr:col>
      <xdr:colOff>199717</xdr:colOff>
      <xdr:row>100</xdr:row>
      <xdr:rowOff>203916</xdr:rowOff>
    </xdr:from>
    <xdr:to>
      <xdr:col>9</xdr:col>
      <xdr:colOff>1200150</xdr:colOff>
      <xdr:row>137</xdr:row>
      <xdr:rowOff>309562</xdr:rowOff>
    </xdr:to>
    <xdr:sp macro="" textlink="">
      <xdr:nvSpPr>
        <xdr:cNvPr id="3" name="pole tekstowe 2"/>
        <xdr:cNvSpPr txBox="1"/>
      </xdr:nvSpPr>
      <xdr:spPr>
        <a:xfrm>
          <a:off x="1133167" y="122076291"/>
          <a:ext cx="26222633" cy="12554821"/>
        </a:xfrm>
        <a:prstGeom prst="rect">
          <a:avLst/>
        </a:prstGeom>
        <a:solidFill>
          <a:schemeClr val="bg1">
            <a:lumMod val="85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pl-PL"/>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193477</xdr:colOff>
      <xdr:row>66</xdr:row>
      <xdr:rowOff>319806</xdr:rowOff>
    </xdr:from>
    <xdr:to>
      <xdr:col>9</xdr:col>
      <xdr:colOff>1352550</xdr:colOff>
      <xdr:row>68</xdr:row>
      <xdr:rowOff>3786939</xdr:rowOff>
    </xdr:to>
    <xdr:sp macro="" textlink="">
      <xdr:nvSpPr>
        <xdr:cNvPr id="2" name="pole tekstowe 1"/>
        <xdr:cNvSpPr txBox="1"/>
      </xdr:nvSpPr>
      <xdr:spPr>
        <a:xfrm>
          <a:off x="1126927" y="64670706"/>
          <a:ext cx="26381273" cy="13858908"/>
        </a:xfrm>
        <a:prstGeom prst="rect">
          <a:avLst/>
        </a:prstGeom>
        <a:solidFill>
          <a:schemeClr val="bg1">
            <a:lumMod val="95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pl-PL"/>
        </a:p>
      </xdr:txBody>
    </xdr:sp>
    <xdr:clientData/>
  </xdr:twoCellAnchor>
  <xdr:twoCellAnchor>
    <xdr:from>
      <xdr:col>1</xdr:col>
      <xdr:colOff>199717</xdr:colOff>
      <xdr:row>100</xdr:row>
      <xdr:rowOff>203916</xdr:rowOff>
    </xdr:from>
    <xdr:to>
      <xdr:col>9</xdr:col>
      <xdr:colOff>1200150</xdr:colOff>
      <xdr:row>137</xdr:row>
      <xdr:rowOff>309562</xdr:rowOff>
    </xdr:to>
    <xdr:sp macro="" textlink="">
      <xdr:nvSpPr>
        <xdr:cNvPr id="3" name="pole tekstowe 2"/>
        <xdr:cNvSpPr txBox="1"/>
      </xdr:nvSpPr>
      <xdr:spPr>
        <a:xfrm>
          <a:off x="1133167" y="132801441"/>
          <a:ext cx="26222633" cy="12554821"/>
        </a:xfrm>
        <a:prstGeom prst="rect">
          <a:avLst/>
        </a:prstGeom>
        <a:solidFill>
          <a:schemeClr val="bg1">
            <a:lumMod val="85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pl-PL"/>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1352550</xdr:colOff>
      <xdr:row>41</xdr:row>
      <xdr:rowOff>495300</xdr:rowOff>
    </xdr:from>
    <xdr:to>
      <xdr:col>10</xdr:col>
      <xdr:colOff>119063</xdr:colOff>
      <xdr:row>60</xdr:row>
      <xdr:rowOff>166687</xdr:rowOff>
    </xdr:to>
    <xdr:sp macro="" textlink="">
      <xdr:nvSpPr>
        <xdr:cNvPr id="8" name="pole tekstowe 7"/>
        <xdr:cNvSpPr txBox="1"/>
      </xdr:nvSpPr>
      <xdr:spPr>
        <a:xfrm>
          <a:off x="2352675" y="55454550"/>
          <a:ext cx="20769263" cy="12792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pl-PL"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edyfil/Ustawienia%20lokalne/Temporary%20Internet%20Files/Content.Outlook/1C4XXS22/wz&#243;r%20kary%20OBOWI&#260;ZUJ&#260;CY%20(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ceniający 1"/>
      <sheetName val="Oceniający 2"/>
      <sheetName val="Wynik oceny w  części A i B "/>
      <sheetName val="Karta informacyjna"/>
    </sheetNames>
    <sheetDataSet>
      <sheetData sheetId="0">
        <row r="13">
          <cell r="B13" t="str">
            <v xml:space="preserve">- w tym EFRR: </v>
          </cell>
        </row>
      </sheetData>
      <sheetData sheetId="1"/>
      <sheetData sheetId="2"/>
      <sheetData sheetId="3"/>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O143"/>
  <sheetViews>
    <sheetView view="pageBreakPreview" topLeftCell="A76" zoomScale="50" zoomScaleNormal="100" zoomScaleSheetLayoutView="50" zoomScalePageLayoutView="42" workbookViewId="0">
      <selection activeCell="H84" sqref="H84"/>
    </sheetView>
  </sheetViews>
  <sheetFormatPr defaultRowHeight="26.25"/>
  <cols>
    <col min="1" max="1" width="14" style="87" customWidth="1"/>
    <col min="2" max="2" width="66.7109375" style="279" customWidth="1"/>
    <col min="3" max="3" width="54.42578125" style="279" customWidth="1"/>
    <col min="4" max="4" width="34.28515625" style="279" customWidth="1"/>
    <col min="5" max="5" width="43" style="279" customWidth="1"/>
    <col min="6" max="6" width="21.42578125" style="279" customWidth="1"/>
    <col min="7" max="7" width="97.42578125" style="4" customWidth="1"/>
    <col min="8" max="8" width="27.7109375" style="4" customWidth="1"/>
    <col min="9" max="9" width="33.28515625" style="4" customWidth="1"/>
    <col min="10" max="10" width="56" style="4" customWidth="1"/>
    <col min="11" max="16384" width="9.140625" style="4"/>
  </cols>
  <sheetData>
    <row r="1" spans="1:15" s="319" customFormat="1" ht="73.5" customHeight="1"/>
    <row r="2" spans="1:15" s="18" customFormat="1" ht="132.75" customHeight="1">
      <c r="A2" s="320" t="s">
        <v>79</v>
      </c>
      <c r="B2" s="320"/>
      <c r="C2" s="320"/>
      <c r="D2" s="320"/>
      <c r="E2" s="320"/>
      <c r="F2" s="320"/>
      <c r="G2" s="320"/>
      <c r="H2" s="320"/>
      <c r="I2" s="320"/>
      <c r="J2" s="320"/>
    </row>
    <row r="3" spans="1:15" s="18" customFormat="1" ht="81" customHeight="1">
      <c r="A3" s="277"/>
      <c r="B3" s="277"/>
      <c r="C3" s="277"/>
      <c r="D3" s="277"/>
      <c r="E3" s="277"/>
      <c r="F3" s="277"/>
      <c r="G3" s="277"/>
      <c r="H3" s="277"/>
      <c r="I3" s="277"/>
      <c r="J3" s="277"/>
    </row>
    <row r="4" spans="1:15" s="18" customFormat="1" ht="99" customHeight="1">
      <c r="A4" s="86"/>
      <c r="B4" s="321" t="s">
        <v>80</v>
      </c>
      <c r="C4" s="321"/>
      <c r="D4" s="321" t="s">
        <v>167</v>
      </c>
      <c r="E4" s="321"/>
      <c r="F4" s="321"/>
      <c r="G4" s="321"/>
      <c r="H4" s="321"/>
      <c r="I4" s="321"/>
      <c r="J4" s="321"/>
    </row>
    <row r="5" spans="1:15" s="18" customFormat="1" ht="83.25" customHeight="1">
      <c r="A5" s="16"/>
      <c r="B5" s="322" t="s">
        <v>49</v>
      </c>
      <c r="C5" s="322"/>
      <c r="D5" s="323" t="s">
        <v>92</v>
      </c>
      <c r="E5" s="323"/>
      <c r="F5" s="323"/>
      <c r="G5" s="323"/>
      <c r="H5" s="323"/>
      <c r="I5" s="323"/>
      <c r="J5" s="323"/>
    </row>
    <row r="6" spans="1:15" s="18" customFormat="1" ht="81.75" customHeight="1">
      <c r="A6" s="16"/>
      <c r="B6" s="322" t="s">
        <v>50</v>
      </c>
      <c r="C6" s="322"/>
      <c r="D6" s="329" t="s">
        <v>134</v>
      </c>
      <c r="E6" s="329"/>
      <c r="F6" s="329"/>
      <c r="G6" s="329"/>
      <c r="H6" s="329"/>
      <c r="I6" s="329"/>
      <c r="J6" s="329"/>
    </row>
    <row r="7" spans="1:15" s="18" customFormat="1" ht="72.75" customHeight="1">
      <c r="A7" s="16"/>
      <c r="B7" s="322" t="s">
        <v>53</v>
      </c>
      <c r="C7" s="322"/>
      <c r="D7" s="330" t="s">
        <v>144</v>
      </c>
      <c r="E7" s="330"/>
      <c r="F7" s="330"/>
      <c r="G7" s="330"/>
      <c r="H7" s="330"/>
      <c r="I7" s="330"/>
      <c r="J7" s="330"/>
    </row>
    <row r="8" spans="1:15" s="18" customFormat="1" ht="84" customHeight="1">
      <c r="A8" s="44"/>
      <c r="B8" s="324" t="s">
        <v>81</v>
      </c>
      <c r="C8" s="324"/>
      <c r="D8" s="331"/>
      <c r="E8" s="331"/>
      <c r="F8" s="331"/>
      <c r="G8" s="331"/>
      <c r="H8" s="331"/>
      <c r="I8" s="331"/>
      <c r="J8" s="331"/>
      <c r="K8" s="47"/>
    </row>
    <row r="9" spans="1:15" s="47" customFormat="1" ht="87" customHeight="1">
      <c r="A9" s="44"/>
      <c r="B9" s="324" t="s">
        <v>42</v>
      </c>
      <c r="C9" s="324"/>
      <c r="D9" s="325"/>
      <c r="E9" s="325"/>
      <c r="F9" s="325"/>
      <c r="G9" s="325"/>
      <c r="H9" s="325"/>
      <c r="I9" s="325"/>
      <c r="J9" s="326"/>
    </row>
    <row r="10" spans="1:15" ht="80.25" customHeight="1">
      <c r="B10" s="121" t="s">
        <v>1</v>
      </c>
      <c r="C10" s="122"/>
      <c r="D10" s="327"/>
      <c r="E10" s="327"/>
      <c r="F10" s="3"/>
      <c r="G10" s="241"/>
      <c r="H10" s="241"/>
      <c r="I10" s="241"/>
    </row>
    <row r="11" spans="1:15" ht="97.5" customHeight="1">
      <c r="B11" s="121" t="s">
        <v>82</v>
      </c>
      <c r="C11" s="122"/>
      <c r="D11" s="327"/>
      <c r="E11" s="327"/>
      <c r="F11" s="241"/>
      <c r="G11" s="241"/>
      <c r="H11" s="241"/>
      <c r="I11" s="241"/>
    </row>
    <row r="12" spans="1:15" ht="102" customHeight="1">
      <c r="B12" s="121" t="s">
        <v>130</v>
      </c>
      <c r="C12" s="123"/>
      <c r="D12" s="327"/>
      <c r="E12" s="327"/>
      <c r="F12" s="6"/>
      <c r="G12" s="7"/>
      <c r="H12" s="8"/>
      <c r="I12" s="9"/>
    </row>
    <row r="13" spans="1:15" ht="102" customHeight="1">
      <c r="B13" s="121" t="str">
        <f>'[1]Oceniający 1'!$B$13</f>
        <v xml:space="preserve">- w tym EFRR: </v>
      </c>
      <c r="C13" s="123"/>
      <c r="D13" s="328"/>
      <c r="E13" s="328"/>
      <c r="F13" s="6"/>
      <c r="G13" s="7"/>
      <c r="H13" s="8"/>
      <c r="I13" s="9"/>
    </row>
    <row r="14" spans="1:15" ht="61.5" customHeight="1">
      <c r="B14" s="339"/>
      <c r="C14" s="339"/>
      <c r="D14" s="328"/>
      <c r="E14" s="328"/>
      <c r="F14" s="6"/>
      <c r="G14" s="7"/>
      <c r="H14" s="8"/>
      <c r="I14" s="9"/>
    </row>
    <row r="15" spans="1:15" ht="66" customHeight="1">
      <c r="B15" s="48" t="s">
        <v>121</v>
      </c>
      <c r="C15" s="48"/>
      <c r="D15" s="340"/>
      <c r="E15" s="340"/>
      <c r="F15" s="11"/>
      <c r="G15" s="341" t="s">
        <v>128</v>
      </c>
      <c r="H15" s="341"/>
      <c r="I15" s="341"/>
      <c r="J15" s="279"/>
      <c r="K15" s="279"/>
    </row>
    <row r="16" spans="1:15" s="279" customFormat="1" ht="101.25" hidden="1" customHeight="1">
      <c r="A16" s="342" t="str">
        <f>B15</f>
        <v>Numer ewidencyjny wniosku:</v>
      </c>
      <c r="B16" s="342"/>
      <c r="C16" s="342"/>
      <c r="D16" s="342"/>
      <c r="E16" s="89">
        <f>D15</f>
        <v>0</v>
      </c>
      <c r="F16" s="90">
        <f>F15</f>
        <v>0</v>
      </c>
      <c r="H16" s="18"/>
      <c r="I16" s="13"/>
      <c r="J16" s="91"/>
      <c r="K16" s="88"/>
      <c r="L16" s="88"/>
      <c r="M16" s="88"/>
      <c r="N16" s="88"/>
      <c r="O16" s="88"/>
    </row>
    <row r="17" spans="1:10" s="279" customFormat="1" ht="123.75" hidden="1" customHeight="1">
      <c r="A17" s="343" t="s">
        <v>52</v>
      </c>
      <c r="B17" s="343"/>
      <c r="C17" s="343"/>
      <c r="D17" s="343"/>
      <c r="E17" s="343"/>
      <c r="F17" s="343"/>
      <c r="G17" s="343"/>
      <c r="H17" s="343"/>
      <c r="I17" s="343"/>
      <c r="J17" s="343"/>
    </row>
    <row r="18" spans="1:10" s="279" customFormat="1" ht="61.5" hidden="1" customHeight="1">
      <c r="A18" s="92" t="str">
        <f>B5</f>
        <v>OŚ PRIORYTETOWA:</v>
      </c>
      <c r="C18" s="289" t="str">
        <f>D5</f>
        <v>4. DZIEDZICTWO NATURALNE I KULTUROWE</v>
      </c>
      <c r="D18" s="332">
        <f>E5</f>
        <v>0</v>
      </c>
      <c r="E18" s="332"/>
      <c r="F18" s="332"/>
      <c r="G18" s="332"/>
      <c r="H18" s="332"/>
      <c r="I18" s="332"/>
    </row>
    <row r="19" spans="1:10" s="279" customFormat="1" ht="52.5" hidden="1" customHeight="1">
      <c r="A19" s="87"/>
      <c r="B19" s="93" t="s">
        <v>42</v>
      </c>
      <c r="C19" s="94"/>
      <c r="D19" s="333">
        <f>D9</f>
        <v>0</v>
      </c>
      <c r="E19" s="333"/>
      <c r="F19" s="333"/>
      <c r="G19" s="333"/>
      <c r="H19" s="333"/>
      <c r="I19" s="333"/>
      <c r="J19" s="334"/>
    </row>
    <row r="20" spans="1:10" s="279" customFormat="1" hidden="1">
      <c r="A20" s="87"/>
      <c r="B20" s="94"/>
      <c r="C20" s="12"/>
      <c r="D20" s="12"/>
      <c r="G20" s="4"/>
      <c r="H20" s="4"/>
      <c r="I20" s="4"/>
    </row>
    <row r="21" spans="1:10" ht="35.25" hidden="1" customHeight="1">
      <c r="B21" s="335" t="s">
        <v>55</v>
      </c>
      <c r="C21" s="335"/>
      <c r="D21" s="336" t="e">
        <f>#REF!</f>
        <v>#REF!</v>
      </c>
      <c r="E21" s="336"/>
      <c r="F21" s="336"/>
      <c r="G21" s="336"/>
      <c r="H21" s="336"/>
      <c r="I21" s="336"/>
      <c r="J21" s="337"/>
    </row>
    <row r="22" spans="1:10" ht="40.5" hidden="1" customHeight="1">
      <c r="B22" s="95" t="s">
        <v>29</v>
      </c>
      <c r="C22" s="12"/>
    </row>
    <row r="23" spans="1:10" ht="54.75" hidden="1" customHeight="1">
      <c r="B23" s="65" t="s">
        <v>30</v>
      </c>
      <c r="C23" s="278"/>
      <c r="D23" s="338"/>
      <c r="E23" s="334"/>
      <c r="F23" s="334"/>
      <c r="G23" s="334"/>
      <c r="H23" s="334"/>
      <c r="I23" s="96"/>
      <c r="J23" s="96"/>
    </row>
    <row r="24" spans="1:10" s="18" customFormat="1" ht="67.5" hidden="1" customHeight="1">
      <c r="A24" s="16"/>
      <c r="B24" s="65" t="s">
        <v>31</v>
      </c>
      <c r="C24" s="97"/>
      <c r="D24" s="338"/>
      <c r="E24" s="334"/>
      <c r="F24" s="334"/>
      <c r="G24" s="334"/>
      <c r="H24" s="334"/>
      <c r="I24" s="97"/>
      <c r="J24" s="97"/>
    </row>
    <row r="25" spans="1:10" ht="47.25" hidden="1" customHeight="1">
      <c r="B25" s="350" t="s">
        <v>5</v>
      </c>
      <c r="C25" s="350"/>
      <c r="D25" s="350"/>
      <c r="E25" s="350"/>
      <c r="F25" s="350"/>
      <c r="G25" s="350"/>
      <c r="H25" s="350"/>
      <c r="I25" s="350"/>
      <c r="J25" s="350"/>
    </row>
    <row r="26" spans="1:10" ht="96" hidden="1" customHeight="1">
      <c r="A26" s="98" t="s">
        <v>20</v>
      </c>
      <c r="B26" s="344" t="s">
        <v>126</v>
      </c>
      <c r="C26" s="344"/>
      <c r="D26" s="344"/>
      <c r="E26" s="344"/>
      <c r="F26" s="344"/>
      <c r="G26" s="344"/>
      <c r="H26" s="344"/>
      <c r="I26" s="344"/>
      <c r="J26" s="344"/>
    </row>
    <row r="27" spans="1:10" ht="116.25" hidden="1" customHeight="1">
      <c r="A27" s="98" t="s">
        <v>21</v>
      </c>
      <c r="B27" s="344" t="s">
        <v>2</v>
      </c>
      <c r="C27" s="344"/>
      <c r="D27" s="344"/>
      <c r="E27" s="344"/>
      <c r="F27" s="344"/>
      <c r="G27" s="344"/>
      <c r="H27" s="344"/>
      <c r="I27" s="344"/>
      <c r="J27" s="344"/>
    </row>
    <row r="28" spans="1:10" ht="93.75" hidden="1" customHeight="1">
      <c r="A28" s="98" t="s">
        <v>22</v>
      </c>
      <c r="B28" s="344" t="s">
        <v>3</v>
      </c>
      <c r="C28" s="344"/>
      <c r="D28" s="344"/>
      <c r="E28" s="344"/>
      <c r="F28" s="344"/>
      <c r="G28" s="344"/>
      <c r="H28" s="344"/>
      <c r="I28" s="344"/>
      <c r="J28" s="344"/>
    </row>
    <row r="29" spans="1:10" ht="83.25" hidden="1" customHeight="1">
      <c r="A29" s="98" t="s">
        <v>23</v>
      </c>
      <c r="B29" s="344" t="s">
        <v>4</v>
      </c>
      <c r="C29" s="344"/>
      <c r="D29" s="344"/>
      <c r="E29" s="344"/>
      <c r="F29" s="344"/>
      <c r="G29" s="344"/>
      <c r="H29" s="344"/>
      <c r="I29" s="344"/>
      <c r="J29" s="344"/>
    </row>
    <row r="30" spans="1:10" ht="56.25" hidden="1" customHeight="1">
      <c r="A30" s="98" t="s">
        <v>24</v>
      </c>
      <c r="B30" s="344" t="s">
        <v>27</v>
      </c>
      <c r="C30" s="344"/>
      <c r="D30" s="344"/>
      <c r="E30" s="344"/>
      <c r="F30" s="344"/>
      <c r="G30" s="344"/>
      <c r="H30" s="344"/>
      <c r="I30" s="344"/>
      <c r="J30" s="344"/>
    </row>
    <row r="31" spans="1:10" ht="60.75" hidden="1" customHeight="1">
      <c r="A31" s="98" t="s">
        <v>25</v>
      </c>
      <c r="B31" s="344" t="s">
        <v>28</v>
      </c>
      <c r="C31" s="344"/>
      <c r="D31" s="344"/>
      <c r="E31" s="344"/>
      <c r="F31" s="344"/>
      <c r="G31" s="344"/>
      <c r="H31" s="344"/>
      <c r="I31" s="344"/>
      <c r="J31" s="344"/>
    </row>
    <row r="32" spans="1:10" ht="90" hidden="1" customHeight="1">
      <c r="A32" s="98" t="s">
        <v>26</v>
      </c>
      <c r="B32" s="344" t="s">
        <v>48</v>
      </c>
      <c r="C32" s="344"/>
      <c r="D32" s="344"/>
      <c r="E32" s="344"/>
      <c r="F32" s="344"/>
      <c r="G32" s="344"/>
      <c r="H32" s="344"/>
      <c r="I32" s="344"/>
      <c r="J32" s="344"/>
    </row>
    <row r="33" spans="1:13" ht="115.5" hidden="1" customHeight="1">
      <c r="B33" s="99" t="s">
        <v>32</v>
      </c>
      <c r="C33" s="345"/>
      <c r="D33" s="345"/>
      <c r="E33" s="346"/>
      <c r="F33" s="346"/>
      <c r="G33" s="100"/>
      <c r="H33" s="347" t="s">
        <v>46</v>
      </c>
      <c r="I33" s="347"/>
      <c r="J33" s="347"/>
    </row>
    <row r="34" spans="1:13" s="18" customFormat="1" ht="77.25" customHeight="1">
      <c r="A34" s="16"/>
      <c r="B34" s="284" t="str">
        <f>B15</f>
        <v>Numer ewidencyjny wniosku:</v>
      </c>
      <c r="C34" s="250">
        <f>C15</f>
        <v>0</v>
      </c>
      <c r="D34" s="348"/>
      <c r="E34" s="349"/>
      <c r="F34" s="17"/>
    </row>
    <row r="35" spans="1:13" s="47" customFormat="1" ht="66.75" customHeight="1">
      <c r="A35" s="356" t="s">
        <v>91</v>
      </c>
      <c r="B35" s="356"/>
      <c r="C35" s="356"/>
      <c r="D35" s="356"/>
      <c r="E35" s="356"/>
      <c r="F35" s="356"/>
      <c r="G35" s="356"/>
      <c r="H35" s="356"/>
      <c r="I35" s="356"/>
      <c r="J35" s="356"/>
    </row>
    <row r="36" spans="1:13" s="47" customFormat="1" ht="38.25" customHeight="1">
      <c r="A36" s="19"/>
      <c r="B36" s="280"/>
      <c r="C36" s="280"/>
      <c r="D36" s="280"/>
      <c r="E36" s="280"/>
      <c r="F36" s="280"/>
      <c r="G36" s="280"/>
      <c r="H36" s="280"/>
      <c r="I36" s="280"/>
      <c r="J36" s="280"/>
    </row>
    <row r="37" spans="1:13" s="47" customFormat="1" ht="79.5" customHeight="1">
      <c r="A37" s="19"/>
      <c r="B37" s="356" t="s">
        <v>76</v>
      </c>
      <c r="C37" s="356"/>
      <c r="D37" s="356"/>
      <c r="E37" s="356"/>
      <c r="F37" s="356"/>
      <c r="G37" s="356"/>
      <c r="H37" s="356"/>
      <c r="I37" s="356"/>
      <c r="J37" s="356"/>
    </row>
    <row r="38" spans="1:13" s="47" customFormat="1" ht="69" customHeight="1" thickBot="1">
      <c r="A38" s="357" t="s">
        <v>75</v>
      </c>
      <c r="B38" s="357"/>
      <c r="C38" s="357"/>
      <c r="D38" s="357"/>
      <c r="E38" s="357"/>
      <c r="F38" s="357"/>
      <c r="G38" s="357"/>
      <c r="H38" s="357"/>
      <c r="I38" s="357"/>
      <c r="J38" s="357"/>
    </row>
    <row r="39" spans="1:13" s="101" customFormat="1" ht="66.75" customHeight="1" thickTop="1">
      <c r="A39" s="200" t="s">
        <v>14</v>
      </c>
      <c r="B39" s="201" t="s">
        <v>58</v>
      </c>
      <c r="C39" s="202"/>
      <c r="D39" s="358" t="s">
        <v>59</v>
      </c>
      <c r="E39" s="359"/>
      <c r="F39" s="359"/>
      <c r="G39" s="360"/>
      <c r="H39" s="203" t="s">
        <v>6</v>
      </c>
      <c r="I39" s="203" t="s">
        <v>7</v>
      </c>
      <c r="J39" s="204" t="s">
        <v>8</v>
      </c>
      <c r="K39" s="120"/>
      <c r="L39" s="120"/>
      <c r="M39" s="120"/>
    </row>
    <row r="40" spans="1:13" ht="111.75" customHeight="1">
      <c r="A40" s="25">
        <v>1</v>
      </c>
      <c r="B40" s="351" t="s">
        <v>60</v>
      </c>
      <c r="C40" s="352"/>
      <c r="D40" s="353" t="s">
        <v>61</v>
      </c>
      <c r="E40" s="354"/>
      <c r="F40" s="354"/>
      <c r="G40" s="355"/>
      <c r="H40" s="26"/>
      <c r="I40" s="26"/>
      <c r="J40" s="27"/>
    </row>
    <row r="41" spans="1:13" ht="331.5" customHeight="1">
      <c r="A41" s="25">
        <v>2</v>
      </c>
      <c r="B41" s="351" t="s">
        <v>62</v>
      </c>
      <c r="C41" s="352"/>
      <c r="D41" s="353" t="s">
        <v>135</v>
      </c>
      <c r="E41" s="354"/>
      <c r="F41" s="354"/>
      <c r="G41" s="355"/>
      <c r="H41" s="26"/>
      <c r="I41" s="26"/>
      <c r="J41" s="27"/>
    </row>
    <row r="42" spans="1:13" ht="82.5" customHeight="1">
      <c r="A42" s="25">
        <v>3</v>
      </c>
      <c r="B42" s="351" t="s">
        <v>63</v>
      </c>
      <c r="C42" s="352"/>
      <c r="D42" s="353" t="s">
        <v>64</v>
      </c>
      <c r="E42" s="354"/>
      <c r="F42" s="354"/>
      <c r="G42" s="355"/>
      <c r="H42" s="26"/>
      <c r="I42" s="26"/>
      <c r="J42" s="27"/>
    </row>
    <row r="43" spans="1:13" ht="262.5" customHeight="1">
      <c r="A43" s="25">
        <v>4</v>
      </c>
      <c r="B43" s="351" t="s">
        <v>65</v>
      </c>
      <c r="C43" s="352"/>
      <c r="D43" s="353" t="s">
        <v>66</v>
      </c>
      <c r="E43" s="354"/>
      <c r="F43" s="354"/>
      <c r="G43" s="355"/>
      <c r="H43" s="26"/>
      <c r="I43" s="26"/>
      <c r="J43" s="27"/>
    </row>
    <row r="44" spans="1:13" ht="322.5" customHeight="1">
      <c r="A44" s="25">
        <v>5</v>
      </c>
      <c r="B44" s="351" t="s">
        <v>67</v>
      </c>
      <c r="C44" s="352"/>
      <c r="D44" s="353" t="s">
        <v>122</v>
      </c>
      <c r="E44" s="354"/>
      <c r="F44" s="354"/>
      <c r="G44" s="355"/>
      <c r="H44" s="26"/>
      <c r="I44" s="26"/>
      <c r="J44" s="27"/>
    </row>
    <row r="45" spans="1:13" ht="147.75" customHeight="1">
      <c r="A45" s="25">
        <v>6</v>
      </c>
      <c r="B45" s="351" t="s">
        <v>68</v>
      </c>
      <c r="C45" s="352"/>
      <c r="D45" s="353" t="s">
        <v>69</v>
      </c>
      <c r="E45" s="354"/>
      <c r="F45" s="354"/>
      <c r="G45" s="355"/>
      <c r="H45" s="26"/>
      <c r="I45" s="26"/>
      <c r="J45" s="27"/>
    </row>
    <row r="46" spans="1:13" s="271" customFormat="1" ht="169.5" customHeight="1">
      <c r="A46" s="25">
        <v>7</v>
      </c>
      <c r="B46" s="351" t="s">
        <v>149</v>
      </c>
      <c r="C46" s="352"/>
      <c r="D46" s="353" t="s">
        <v>136</v>
      </c>
      <c r="E46" s="354"/>
      <c r="F46" s="354"/>
      <c r="G46" s="355"/>
      <c r="H46" s="269"/>
      <c r="I46" s="269"/>
      <c r="J46" s="270"/>
    </row>
    <row r="47" spans="1:13" ht="147" customHeight="1">
      <c r="A47" s="25">
        <v>8</v>
      </c>
      <c r="B47" s="351" t="s">
        <v>70</v>
      </c>
      <c r="C47" s="352"/>
      <c r="D47" s="353" t="s">
        <v>71</v>
      </c>
      <c r="E47" s="354"/>
      <c r="F47" s="354"/>
      <c r="G47" s="355"/>
      <c r="H47" s="26"/>
      <c r="I47" s="26"/>
      <c r="J47" s="27"/>
    </row>
    <row r="48" spans="1:13" ht="123" customHeight="1">
      <c r="A48" s="25">
        <v>9</v>
      </c>
      <c r="B48" s="351" t="s">
        <v>72</v>
      </c>
      <c r="C48" s="352"/>
      <c r="D48" s="353" t="s">
        <v>73</v>
      </c>
      <c r="E48" s="354"/>
      <c r="F48" s="354"/>
      <c r="G48" s="355"/>
      <c r="H48" s="26"/>
      <c r="I48" s="26"/>
      <c r="J48" s="27"/>
    </row>
    <row r="49" spans="1:13" ht="27.75" customHeight="1">
      <c r="A49" s="25"/>
      <c r="B49" s="361"/>
      <c r="C49" s="362"/>
      <c r="D49" s="361"/>
      <c r="E49" s="363"/>
      <c r="F49" s="363"/>
      <c r="G49" s="362"/>
      <c r="H49" s="26"/>
      <c r="I49" s="26"/>
      <c r="J49" s="27"/>
    </row>
    <row r="50" spans="1:13" ht="82.5" customHeight="1">
      <c r="A50" s="25"/>
      <c r="B50" s="369" t="s">
        <v>74</v>
      </c>
      <c r="C50" s="370"/>
      <c r="D50" s="370"/>
      <c r="E50" s="370"/>
      <c r="F50" s="370"/>
      <c r="G50" s="370"/>
      <c r="H50" s="370"/>
      <c r="I50" s="370"/>
      <c r="J50" s="371"/>
    </row>
    <row r="51" spans="1:13" ht="36.75" customHeight="1">
      <c r="A51" s="25"/>
      <c r="B51" s="372" t="s">
        <v>75</v>
      </c>
      <c r="C51" s="373"/>
      <c r="D51" s="373"/>
      <c r="E51" s="373"/>
      <c r="F51" s="373"/>
      <c r="G51" s="373"/>
      <c r="H51" s="373"/>
      <c r="I51" s="373"/>
      <c r="J51" s="374"/>
    </row>
    <row r="52" spans="1:13" s="102" customFormat="1" ht="79.5" customHeight="1">
      <c r="A52" s="28" t="s">
        <v>14</v>
      </c>
      <c r="B52" s="375" t="s">
        <v>58</v>
      </c>
      <c r="C52" s="376"/>
      <c r="D52" s="377" t="s">
        <v>59</v>
      </c>
      <c r="E52" s="378"/>
      <c r="F52" s="378"/>
      <c r="G52" s="379"/>
      <c r="H52" s="23" t="s">
        <v>6</v>
      </c>
      <c r="I52" s="23" t="s">
        <v>7</v>
      </c>
      <c r="J52" s="24" t="s">
        <v>8</v>
      </c>
      <c r="K52" s="119"/>
      <c r="L52" s="119"/>
      <c r="M52" s="119"/>
    </row>
    <row r="53" spans="1:13" ht="99" customHeight="1">
      <c r="A53" s="25" t="s">
        <v>9</v>
      </c>
      <c r="B53" s="364" t="s">
        <v>137</v>
      </c>
      <c r="C53" s="365"/>
      <c r="D53" s="366" t="s">
        <v>145</v>
      </c>
      <c r="E53" s="367"/>
      <c r="F53" s="367"/>
      <c r="G53" s="368"/>
      <c r="H53" s="26"/>
      <c r="I53" s="26"/>
      <c r="J53" s="27"/>
    </row>
    <row r="54" spans="1:13" ht="105" customHeight="1">
      <c r="A54" s="25" t="s">
        <v>10</v>
      </c>
      <c r="B54" s="364" t="s">
        <v>146</v>
      </c>
      <c r="C54" s="365"/>
      <c r="D54" s="366" t="s">
        <v>147</v>
      </c>
      <c r="E54" s="367"/>
      <c r="F54" s="367"/>
      <c r="G54" s="368"/>
      <c r="H54" s="26"/>
      <c r="I54" s="26"/>
      <c r="J54" s="27"/>
    </row>
    <row r="55" spans="1:13" ht="105" customHeight="1">
      <c r="A55" s="25" t="s">
        <v>11</v>
      </c>
      <c r="B55" s="364" t="s">
        <v>83</v>
      </c>
      <c r="C55" s="365"/>
      <c r="D55" s="366" t="s">
        <v>148</v>
      </c>
      <c r="E55" s="367"/>
      <c r="F55" s="367"/>
      <c r="G55" s="368"/>
      <c r="H55" s="26"/>
      <c r="I55" s="26"/>
      <c r="J55" s="27"/>
    </row>
    <row r="56" spans="1:13" ht="154.5" customHeight="1" thickBot="1">
      <c r="A56" s="25" t="s">
        <v>12</v>
      </c>
      <c r="B56" s="364" t="s">
        <v>106</v>
      </c>
      <c r="C56" s="365"/>
      <c r="D56" s="366" t="s">
        <v>84</v>
      </c>
      <c r="E56" s="367"/>
      <c r="F56" s="367"/>
      <c r="G56" s="368"/>
      <c r="H56" s="26"/>
      <c r="I56" s="26"/>
      <c r="J56" s="27"/>
    </row>
    <row r="57" spans="1:13" ht="57.75" hidden="1" customHeight="1" thickBot="1">
      <c r="A57" s="29"/>
      <c r="B57" s="30"/>
      <c r="C57" s="30"/>
      <c r="D57" s="30"/>
      <c r="E57" s="30"/>
      <c r="F57" s="30"/>
      <c r="G57" s="30"/>
      <c r="H57" s="31"/>
      <c r="I57" s="31"/>
      <c r="J57" s="31"/>
    </row>
    <row r="58" spans="1:13" ht="74.25" customHeight="1" thickTop="1">
      <c r="A58" s="32" t="s">
        <v>14</v>
      </c>
      <c r="B58" s="388" t="s">
        <v>33</v>
      </c>
      <c r="C58" s="389"/>
      <c r="D58" s="389"/>
      <c r="E58" s="389"/>
      <c r="F58" s="389"/>
      <c r="G58" s="390"/>
      <c r="H58" s="33" t="s">
        <v>34</v>
      </c>
      <c r="I58" s="34"/>
      <c r="J58" s="35" t="s">
        <v>35</v>
      </c>
    </row>
    <row r="59" spans="1:13" ht="48" customHeight="1">
      <c r="A59" s="25" t="s">
        <v>9</v>
      </c>
      <c r="B59" s="391" t="s">
        <v>77</v>
      </c>
      <c r="C59" s="391"/>
      <c r="D59" s="391"/>
      <c r="E59" s="391"/>
      <c r="F59" s="391"/>
      <c r="G59" s="391"/>
      <c r="H59" s="392"/>
      <c r="I59" s="393"/>
      <c r="J59" s="36"/>
    </row>
    <row r="60" spans="1:13" ht="48" customHeight="1">
      <c r="A60" s="25" t="s">
        <v>10</v>
      </c>
      <c r="B60" s="391" t="s">
        <v>36</v>
      </c>
      <c r="C60" s="391"/>
      <c r="D60" s="391"/>
      <c r="E60" s="391"/>
      <c r="F60" s="391"/>
      <c r="G60" s="391"/>
      <c r="H60" s="392"/>
      <c r="I60" s="393"/>
      <c r="J60" s="36"/>
    </row>
    <row r="61" spans="1:13" ht="48" customHeight="1">
      <c r="A61" s="37" t="s">
        <v>11</v>
      </c>
      <c r="B61" s="364" t="s">
        <v>131</v>
      </c>
      <c r="C61" s="394"/>
      <c r="D61" s="394"/>
      <c r="E61" s="394"/>
      <c r="F61" s="394"/>
      <c r="G61" s="365"/>
      <c r="H61" s="392"/>
      <c r="I61" s="393"/>
      <c r="J61" s="38"/>
    </row>
    <row r="62" spans="1:13" ht="48" customHeight="1" thickBot="1">
      <c r="A62" s="39" t="s">
        <v>12</v>
      </c>
      <c r="B62" s="380" t="s">
        <v>133</v>
      </c>
      <c r="C62" s="380"/>
      <c r="D62" s="380"/>
      <c r="E62" s="380"/>
      <c r="F62" s="380"/>
      <c r="G62" s="380"/>
      <c r="H62" s="381"/>
      <c r="I62" s="382"/>
      <c r="J62" s="40"/>
    </row>
    <row r="63" spans="1:13" ht="48" customHeight="1" thickTop="1">
      <c r="A63" s="29"/>
      <c r="B63" s="41"/>
      <c r="C63" s="42"/>
      <c r="D63" s="42"/>
      <c r="E63" s="42"/>
      <c r="F63" s="41"/>
      <c r="G63" s="41"/>
      <c r="H63" s="43"/>
      <c r="I63" s="43"/>
      <c r="J63" s="43"/>
    </row>
    <row r="64" spans="1:13" ht="122.25" customHeight="1">
      <c r="A64" s="44"/>
      <c r="B64" s="45" t="s">
        <v>43</v>
      </c>
      <c r="C64" s="46"/>
      <c r="D64" s="47"/>
      <c r="E64" s="47"/>
      <c r="F64" s="383"/>
      <c r="G64" s="384"/>
      <c r="H64" s="385" t="s">
        <v>47</v>
      </c>
      <c r="I64" s="385"/>
      <c r="J64" s="385"/>
    </row>
    <row r="65" spans="1:11" s="18" customFormat="1" ht="60" customHeight="1">
      <c r="A65" s="16"/>
      <c r="B65" s="284" t="str">
        <f>B15</f>
        <v>Numer ewidencyjny wniosku:</v>
      </c>
      <c r="C65" s="251">
        <f>D15</f>
        <v>0</v>
      </c>
      <c r="D65" s="386"/>
      <c r="E65" s="386"/>
      <c r="F65" s="17"/>
    </row>
    <row r="66" spans="1:11" ht="104.25" customHeight="1">
      <c r="A66" s="387" t="s">
        <v>105</v>
      </c>
      <c r="B66" s="387"/>
      <c r="C66" s="387"/>
      <c r="D66" s="387"/>
      <c r="E66" s="387"/>
      <c r="F66" s="387"/>
      <c r="G66" s="387"/>
      <c r="H66" s="387"/>
      <c r="I66" s="387"/>
      <c r="J66" s="387"/>
    </row>
    <row r="67" spans="1:11" ht="408.95" customHeight="1">
      <c r="D67" s="50"/>
    </row>
    <row r="68" spans="1:11" ht="409.5" customHeight="1">
      <c r="D68" s="50"/>
      <c r="F68" s="408"/>
      <c r="G68" s="409"/>
      <c r="H68" s="282"/>
      <c r="I68" s="282"/>
    </row>
    <row r="69" spans="1:11" ht="325.5" customHeight="1">
      <c r="D69" s="50"/>
      <c r="F69" s="281"/>
      <c r="G69" s="282"/>
      <c r="H69" s="282"/>
      <c r="I69" s="282"/>
    </row>
    <row r="70" spans="1:11" s="10" customFormat="1" ht="69" customHeight="1">
      <c r="A70" s="87"/>
      <c r="B70" s="48"/>
      <c r="C70" s="410" t="s">
        <v>88</v>
      </c>
      <c r="D70" s="410"/>
      <c r="E70" s="410"/>
      <c r="F70" s="410"/>
      <c r="G70" s="410"/>
      <c r="H70" s="49"/>
      <c r="I70" s="49"/>
    </row>
    <row r="71" spans="1:11" ht="119.25" customHeight="1">
      <c r="B71" s="45" t="s">
        <v>43</v>
      </c>
      <c r="C71" s="284"/>
      <c r="D71" s="50"/>
      <c r="F71" s="408"/>
      <c r="G71" s="409"/>
      <c r="H71" s="385" t="s">
        <v>46</v>
      </c>
      <c r="I71" s="385"/>
      <c r="J71" s="385"/>
      <c r="K71" s="103"/>
    </row>
    <row r="72" spans="1:11" s="18" customFormat="1" ht="63" customHeight="1">
      <c r="A72" s="16"/>
      <c r="B72" s="284" t="str">
        <f>B15</f>
        <v>Numer ewidencyjny wniosku:</v>
      </c>
      <c r="C72" s="251">
        <f>D15</f>
        <v>0</v>
      </c>
      <c r="D72" s="386"/>
      <c r="E72" s="386"/>
      <c r="F72" s="17"/>
    </row>
    <row r="73" spans="1:11" ht="55.5" customHeight="1">
      <c r="B73" s="411" t="s">
        <v>89</v>
      </c>
      <c r="C73" s="411"/>
      <c r="D73" s="411"/>
      <c r="E73" s="411"/>
      <c r="F73" s="411"/>
      <c r="G73" s="411"/>
      <c r="H73" s="411"/>
      <c r="I73" s="411"/>
      <c r="J73" s="411"/>
    </row>
    <row r="74" spans="1:11" ht="90" customHeight="1">
      <c r="B74" s="395" t="s">
        <v>78</v>
      </c>
      <c r="C74" s="395"/>
      <c r="D74" s="395"/>
      <c r="E74" s="395"/>
      <c r="F74" s="395"/>
      <c r="G74" s="395"/>
      <c r="H74" s="395"/>
      <c r="I74" s="395"/>
      <c r="J74" s="395"/>
    </row>
    <row r="75" spans="1:11" ht="42" customHeight="1" thickBot="1">
      <c r="B75" s="104"/>
      <c r="C75" s="16"/>
      <c r="D75" s="105"/>
    </row>
    <row r="76" spans="1:11" ht="72.75" customHeight="1" thickTop="1">
      <c r="A76" s="396" t="s">
        <v>14</v>
      </c>
      <c r="B76" s="398" t="s">
        <v>15</v>
      </c>
      <c r="C76" s="399"/>
      <c r="D76" s="402" t="s">
        <v>17</v>
      </c>
      <c r="E76" s="402" t="s">
        <v>16</v>
      </c>
      <c r="F76" s="402" t="s">
        <v>44</v>
      </c>
      <c r="G76" s="404" t="s">
        <v>41</v>
      </c>
      <c r="H76" s="405"/>
      <c r="I76" s="398" t="s">
        <v>57</v>
      </c>
      <c r="J76" s="406"/>
    </row>
    <row r="77" spans="1:11" s="52" customFormat="1" ht="115.5" customHeight="1">
      <c r="A77" s="397"/>
      <c r="B77" s="400"/>
      <c r="C77" s="401"/>
      <c r="D77" s="403"/>
      <c r="E77" s="403"/>
      <c r="F77" s="403"/>
      <c r="G77" s="51" t="s">
        <v>45</v>
      </c>
      <c r="H77" s="51" t="s">
        <v>38</v>
      </c>
      <c r="I77" s="400"/>
      <c r="J77" s="407"/>
    </row>
    <row r="78" spans="1:11" ht="116.25" customHeight="1">
      <c r="A78" s="283">
        <v>1</v>
      </c>
      <c r="B78" s="412" t="s">
        <v>138</v>
      </c>
      <c r="C78" s="413"/>
      <c r="D78" s="56" t="s">
        <v>86</v>
      </c>
      <c r="E78" s="54">
        <v>4</v>
      </c>
      <c r="F78" s="283">
        <v>16</v>
      </c>
      <c r="G78" s="55"/>
      <c r="H78" s="55">
        <f>IF((G78&lt;=4),E78*G78,"bład")</f>
        <v>0</v>
      </c>
      <c r="I78" s="416"/>
      <c r="J78" s="416"/>
    </row>
    <row r="79" spans="1:11" ht="127.5" customHeight="1">
      <c r="A79" s="283">
        <v>2</v>
      </c>
      <c r="B79" s="412" t="s">
        <v>150</v>
      </c>
      <c r="C79" s="413"/>
      <c r="D79" s="56" t="s">
        <v>86</v>
      </c>
      <c r="E79" s="54">
        <v>3</v>
      </c>
      <c r="F79" s="283">
        <v>12</v>
      </c>
      <c r="G79" s="55"/>
      <c r="H79" s="55">
        <f>IF((G79&lt;=4),E79*G79,"bład")</f>
        <v>0</v>
      </c>
      <c r="I79" s="416"/>
      <c r="J79" s="416"/>
    </row>
    <row r="80" spans="1:11" ht="123.75" customHeight="1">
      <c r="A80" s="283">
        <v>3</v>
      </c>
      <c r="B80" s="412" t="s">
        <v>151</v>
      </c>
      <c r="C80" s="413"/>
      <c r="D80" s="56" t="s">
        <v>141</v>
      </c>
      <c r="E80" s="54">
        <v>3</v>
      </c>
      <c r="F80" s="283">
        <v>9</v>
      </c>
      <c r="G80" s="55"/>
      <c r="H80" s="55">
        <f>IF((G80&lt;=3),E80*G80,"bład")</f>
        <v>0</v>
      </c>
      <c r="I80" s="417"/>
      <c r="J80" s="418"/>
    </row>
    <row r="81" spans="1:11" ht="82.5" customHeight="1">
      <c r="A81" s="283">
        <v>4</v>
      </c>
      <c r="B81" s="412" t="s">
        <v>152</v>
      </c>
      <c r="C81" s="413"/>
      <c r="D81" s="56" t="s">
        <v>155</v>
      </c>
      <c r="E81" s="54">
        <v>4</v>
      </c>
      <c r="F81" s="283">
        <v>12</v>
      </c>
      <c r="G81" s="55"/>
      <c r="H81" s="55">
        <f>IF((G81&lt;=3),E81*G81,"bład")</f>
        <v>0</v>
      </c>
      <c r="I81" s="414"/>
      <c r="J81" s="414"/>
    </row>
    <row r="82" spans="1:11" ht="85.5" customHeight="1">
      <c r="A82" s="283">
        <v>5</v>
      </c>
      <c r="B82" s="412" t="s">
        <v>153</v>
      </c>
      <c r="C82" s="413"/>
      <c r="D82" s="56" t="s">
        <v>156</v>
      </c>
      <c r="E82" s="54">
        <v>4</v>
      </c>
      <c r="F82" s="283">
        <v>4</v>
      </c>
      <c r="G82" s="55"/>
      <c r="H82" s="55">
        <f>IF((G82&lt;=1),E82*G82,"bład")</f>
        <v>0</v>
      </c>
      <c r="I82" s="414"/>
      <c r="J82" s="415"/>
    </row>
    <row r="83" spans="1:11" ht="85.5" customHeight="1">
      <c r="A83" s="283">
        <v>6</v>
      </c>
      <c r="B83" s="412" t="s">
        <v>139</v>
      </c>
      <c r="C83" s="413"/>
      <c r="D83" s="56" t="s">
        <v>140</v>
      </c>
      <c r="E83" s="54">
        <v>4</v>
      </c>
      <c r="F83" s="283">
        <v>8</v>
      </c>
      <c r="G83" s="55"/>
      <c r="H83" s="55">
        <f>IF((G83&lt;=2),E83*G83,"bład")</f>
        <v>0</v>
      </c>
      <c r="I83" s="414"/>
      <c r="J83" s="414"/>
    </row>
    <row r="84" spans="1:11" ht="85.5" customHeight="1" thickBot="1">
      <c r="A84" s="283">
        <v>7</v>
      </c>
      <c r="B84" s="435" t="s">
        <v>85</v>
      </c>
      <c r="C84" s="436"/>
      <c r="D84" s="56" t="s">
        <v>87</v>
      </c>
      <c r="E84" s="54">
        <v>1</v>
      </c>
      <c r="F84" s="283">
        <v>4</v>
      </c>
      <c r="G84" s="55"/>
      <c r="H84" s="55">
        <f>IF((G84&lt;=4),E84*G84,"bład")</f>
        <v>0</v>
      </c>
      <c r="I84" s="437"/>
      <c r="J84" s="438"/>
    </row>
    <row r="85" spans="1:11" ht="105" customHeight="1" thickTop="1" thickBot="1">
      <c r="A85" s="272"/>
      <c r="B85" s="439" t="s">
        <v>18</v>
      </c>
      <c r="C85" s="440"/>
      <c r="D85" s="273"/>
      <c r="E85" s="273"/>
      <c r="F85" s="274">
        <f>SUM(F78:F84)</f>
        <v>65</v>
      </c>
      <c r="G85" s="273"/>
      <c r="H85" s="275">
        <f>SUM(H78:H84)</f>
        <v>0</v>
      </c>
      <c r="I85" s="439"/>
      <c r="J85" s="441"/>
    </row>
    <row r="86" spans="1:11" ht="180" customHeight="1" thickTop="1">
      <c r="A86" s="29"/>
      <c r="B86" s="45" t="s">
        <v>43</v>
      </c>
      <c r="C86" s="57"/>
      <c r="D86" s="57"/>
      <c r="E86" s="57"/>
      <c r="F86" s="58"/>
      <c r="G86" s="57"/>
      <c r="H86" s="442" t="s">
        <v>46</v>
      </c>
      <c r="I86" s="442"/>
      <c r="J86" s="442"/>
    </row>
    <row r="87" spans="1:11" s="18" customFormat="1" ht="79.5" customHeight="1" thickBot="1">
      <c r="A87" s="16"/>
      <c r="B87" s="284" t="str">
        <f>B15</f>
        <v>Numer ewidencyjny wniosku:</v>
      </c>
      <c r="C87" s="233">
        <f>D15</f>
        <v>0</v>
      </c>
      <c r="D87" s="443"/>
      <c r="E87" s="443"/>
      <c r="F87" s="59"/>
      <c r="G87" s="60"/>
      <c r="H87" s="60"/>
      <c r="I87" s="60"/>
      <c r="J87" s="60"/>
      <c r="K87" s="60"/>
    </row>
    <row r="88" spans="1:11" s="279" customFormat="1" ht="107.25" customHeight="1" thickTop="1" thickBot="1">
      <c r="A88" s="419" t="s">
        <v>98</v>
      </c>
      <c r="B88" s="420"/>
      <c r="C88" s="420"/>
      <c r="D88" s="420"/>
      <c r="E88" s="420"/>
      <c r="F88" s="420"/>
      <c r="G88" s="420"/>
      <c r="H88" s="420"/>
      <c r="I88" s="420"/>
      <c r="J88" s="420"/>
      <c r="K88" s="421"/>
    </row>
    <row r="89" spans="1:11" s="279" customFormat="1" ht="66" customHeight="1" thickTop="1">
      <c r="A89" s="32" t="s">
        <v>14</v>
      </c>
      <c r="B89" s="287" t="s">
        <v>15</v>
      </c>
      <c r="C89" s="422" t="s">
        <v>19</v>
      </c>
      <c r="D89" s="423"/>
      <c r="E89" s="423"/>
      <c r="F89" s="423"/>
      <c r="G89" s="423"/>
      <c r="H89" s="423"/>
      <c r="I89" s="423"/>
      <c r="J89" s="423"/>
      <c r="K89" s="424"/>
    </row>
    <row r="90" spans="1:11" s="279" customFormat="1" ht="291" customHeight="1">
      <c r="A90" s="210">
        <v>1</v>
      </c>
      <c r="B90" s="285" t="s">
        <v>138</v>
      </c>
      <c r="C90" s="412" t="s">
        <v>159</v>
      </c>
      <c r="D90" s="425"/>
      <c r="E90" s="425"/>
      <c r="F90" s="425"/>
      <c r="G90" s="425"/>
      <c r="H90" s="425"/>
      <c r="I90" s="425"/>
      <c r="J90" s="425"/>
      <c r="K90" s="426"/>
    </row>
    <row r="91" spans="1:11" ht="309" customHeight="1">
      <c r="A91" s="240">
        <f>1+A90</f>
        <v>2</v>
      </c>
      <c r="B91" s="68" t="s">
        <v>150</v>
      </c>
      <c r="C91" s="427" t="s">
        <v>162</v>
      </c>
      <c r="D91" s="428"/>
      <c r="E91" s="428"/>
      <c r="F91" s="428"/>
      <c r="G91" s="428"/>
      <c r="H91" s="428"/>
      <c r="I91" s="428"/>
      <c r="J91" s="428"/>
      <c r="K91" s="429"/>
    </row>
    <row r="92" spans="1:11" ht="192" customHeight="1">
      <c r="A92" s="211">
        <f>1+A91</f>
        <v>3</v>
      </c>
      <c r="B92" s="285" t="s">
        <v>151</v>
      </c>
      <c r="C92" s="430" t="s">
        <v>163</v>
      </c>
      <c r="D92" s="431"/>
      <c r="E92" s="431"/>
      <c r="F92" s="431"/>
      <c r="G92" s="431"/>
      <c r="H92" s="431"/>
      <c r="I92" s="431"/>
      <c r="J92" s="431"/>
      <c r="K92" s="432"/>
    </row>
    <row r="93" spans="1:11" s="18" customFormat="1" ht="173.25" customHeight="1">
      <c r="A93" s="210" t="s">
        <v>12</v>
      </c>
      <c r="B93" s="69" t="s">
        <v>152</v>
      </c>
      <c r="C93" s="433" t="s">
        <v>168</v>
      </c>
      <c r="D93" s="433"/>
      <c r="E93" s="433"/>
      <c r="F93" s="433"/>
      <c r="G93" s="433"/>
      <c r="H93" s="433"/>
      <c r="I93" s="433"/>
      <c r="J93" s="433"/>
      <c r="K93" s="434"/>
    </row>
    <row r="94" spans="1:11" s="18" customFormat="1" ht="219" customHeight="1">
      <c r="A94" s="210" t="s">
        <v>13</v>
      </c>
      <c r="B94" s="70" t="s">
        <v>153</v>
      </c>
      <c r="C94" s="446" t="s">
        <v>164</v>
      </c>
      <c r="D94" s="447"/>
      <c r="E94" s="447"/>
      <c r="F94" s="447"/>
      <c r="G94" s="447"/>
      <c r="H94" s="447"/>
      <c r="I94" s="447"/>
      <c r="J94" s="447"/>
      <c r="K94" s="448"/>
    </row>
    <row r="95" spans="1:11" s="18" customFormat="1" ht="240" customHeight="1">
      <c r="A95" s="210" t="s">
        <v>97</v>
      </c>
      <c r="B95" s="70" t="s">
        <v>139</v>
      </c>
      <c r="C95" s="412" t="s">
        <v>154</v>
      </c>
      <c r="D95" s="425"/>
      <c r="E95" s="425"/>
      <c r="F95" s="425"/>
      <c r="G95" s="425"/>
      <c r="H95" s="425"/>
      <c r="I95" s="425"/>
      <c r="J95" s="425"/>
      <c r="K95" s="426"/>
    </row>
    <row r="96" spans="1:11" ht="210" customHeight="1" thickBot="1">
      <c r="A96" s="212" t="s">
        <v>143</v>
      </c>
      <c r="B96" s="291" t="s">
        <v>85</v>
      </c>
      <c r="C96" s="449" t="s">
        <v>142</v>
      </c>
      <c r="D96" s="449"/>
      <c r="E96" s="449"/>
      <c r="F96" s="449"/>
      <c r="G96" s="449"/>
      <c r="H96" s="449"/>
      <c r="I96" s="449"/>
      <c r="J96" s="449"/>
      <c r="K96" s="450"/>
    </row>
    <row r="97" spans="1:13" ht="57.75" customHeight="1" thickTop="1">
      <c r="A97" s="286"/>
      <c r="B97" s="238"/>
      <c r="C97" s="220"/>
      <c r="D97" s="220"/>
      <c r="E97" s="220"/>
      <c r="F97" s="220"/>
      <c r="G97" s="220"/>
      <c r="H97" s="220"/>
      <c r="I97" s="220"/>
      <c r="J97" s="220"/>
      <c r="K97" s="220"/>
    </row>
    <row r="98" spans="1:13" ht="76.5" customHeight="1">
      <c r="A98" s="451" t="str">
        <f>B15</f>
        <v>Numer ewidencyjny wniosku:</v>
      </c>
      <c r="B98" s="451"/>
      <c r="C98" s="247">
        <f>D15</f>
        <v>0</v>
      </c>
      <c r="D98" s="220"/>
      <c r="E98" s="220"/>
      <c r="F98" s="220"/>
      <c r="G98" s="220"/>
      <c r="H98" s="220"/>
      <c r="I98" s="220"/>
      <c r="J98" s="220"/>
      <c r="K98" s="220"/>
    </row>
    <row r="99" spans="1:13" ht="46.5">
      <c r="B99" s="387" t="s">
        <v>90</v>
      </c>
      <c r="C99" s="387"/>
      <c r="D99" s="387"/>
      <c r="E99" s="387"/>
      <c r="F99" s="387"/>
      <c r="G99" s="387"/>
      <c r="H99" s="387"/>
      <c r="I99" s="387"/>
      <c r="J99" s="387"/>
      <c r="K99" s="387"/>
      <c r="L99" s="279"/>
      <c r="M99" s="279"/>
    </row>
    <row r="100" spans="1:13">
      <c r="B100" s="106"/>
      <c r="C100" s="107"/>
      <c r="D100" s="107"/>
      <c r="E100" s="108"/>
      <c r="F100" s="108"/>
      <c r="G100" s="108"/>
      <c r="H100" s="108"/>
      <c r="I100" s="108"/>
      <c r="J100" s="108"/>
      <c r="K100" s="279"/>
      <c r="L100" s="279"/>
      <c r="M100" s="279"/>
    </row>
    <row r="101" spans="1:13">
      <c r="B101" s="109"/>
      <c r="C101" s="109"/>
      <c r="D101" s="109"/>
      <c r="J101" s="279"/>
      <c r="K101" s="279"/>
      <c r="L101" s="279"/>
      <c r="M101" s="279"/>
    </row>
    <row r="102" spans="1:13">
      <c r="D102" s="110"/>
    </row>
    <row r="103" spans="1:13">
      <c r="D103" s="110"/>
    </row>
    <row r="104" spans="1:13" ht="28.5">
      <c r="A104" s="444"/>
      <c r="B104" s="445"/>
      <c r="C104" s="61"/>
      <c r="D104" s="284"/>
      <c r="E104" s="452"/>
      <c r="F104" s="452"/>
      <c r="G104" s="452"/>
      <c r="H104" s="452"/>
      <c r="I104" s="452"/>
      <c r="J104" s="64"/>
      <c r="K104" s="18"/>
      <c r="L104" s="18"/>
      <c r="M104" s="18"/>
    </row>
    <row r="105" spans="1:13" ht="28.5">
      <c r="A105" s="65"/>
      <c r="B105" s="62"/>
      <c r="C105" s="66"/>
      <c r="D105" s="284"/>
      <c r="E105" s="284"/>
      <c r="F105" s="284"/>
      <c r="G105" s="284"/>
      <c r="H105" s="284"/>
      <c r="I105" s="284"/>
      <c r="J105" s="67"/>
      <c r="K105" s="18"/>
      <c r="L105" s="18"/>
      <c r="M105" s="18"/>
    </row>
    <row r="126" spans="1:10" ht="28.5">
      <c r="B126" s="444"/>
      <c r="C126" s="445"/>
      <c r="E126" s="284"/>
      <c r="J126" s="64"/>
    </row>
    <row r="128" spans="1:10" ht="28.5">
      <c r="A128" s="65"/>
    </row>
    <row r="141" spans="1:10" ht="57">
      <c r="B141" s="444" t="s">
        <v>39</v>
      </c>
      <c r="C141" s="445"/>
      <c r="D141" s="95"/>
      <c r="E141" s="284" t="s">
        <v>40</v>
      </c>
      <c r="J141" s="64" t="s">
        <v>51</v>
      </c>
    </row>
    <row r="143" spans="1:10" ht="28.5">
      <c r="A143" s="65" t="s">
        <v>43</v>
      </c>
    </row>
  </sheetData>
  <sheetProtection formatCells="0" formatColumns="0" formatRows="0" autoFilter="0"/>
  <protectedRanges>
    <protectedRange sqref="H40:I41" name="Zakres5"/>
    <protectedRange sqref="G78:G84" name="Rozstęp2"/>
    <protectedRange sqref="B21 A16:A34 D16:J34 B16:C20 B22:C34" name="Rozstęp1"/>
    <protectedRange sqref="A99:K105 B126:C126 A128 E126 J126 B141:C141 E141 J141 A143" name="Rozstęp3"/>
    <protectedRange sqref="I78:J84" name="Rozstęp4"/>
    <protectedRange sqref="H40:I41" name="Zakres6"/>
    <protectedRange sqref="H59:J63" name="Zakres7"/>
    <protectedRange sqref="A67:J72" name="Zakres8"/>
    <protectedRange sqref="H43:I51 H53:I57" name="Zakres9"/>
    <protectedRange sqref="A9:J14 A15:D15 F15:J15" name="Rozstęp1_1"/>
  </protectedRanges>
  <mergeCells count="138">
    <mergeCell ref="B126:C126"/>
    <mergeCell ref="B141:C141"/>
    <mergeCell ref="C94:K94"/>
    <mergeCell ref="C95:K95"/>
    <mergeCell ref="C96:K96"/>
    <mergeCell ref="A98:B98"/>
    <mergeCell ref="B99:K99"/>
    <mergeCell ref="A104:B104"/>
    <mergeCell ref="E104:I104"/>
    <mergeCell ref="A88:K88"/>
    <mergeCell ref="C89:K89"/>
    <mergeCell ref="C90:K90"/>
    <mergeCell ref="C91:K91"/>
    <mergeCell ref="C92:K92"/>
    <mergeCell ref="C93:K93"/>
    <mergeCell ref="B84:C84"/>
    <mergeCell ref="I84:J84"/>
    <mergeCell ref="B85:C85"/>
    <mergeCell ref="I85:J85"/>
    <mergeCell ref="H86:J86"/>
    <mergeCell ref="D87:E87"/>
    <mergeCell ref="B81:C81"/>
    <mergeCell ref="I81:J81"/>
    <mergeCell ref="B82:C82"/>
    <mergeCell ref="I82:J82"/>
    <mergeCell ref="B83:C83"/>
    <mergeCell ref="I83:J83"/>
    <mergeCell ref="B78:C78"/>
    <mergeCell ref="I78:J78"/>
    <mergeCell ref="B79:C79"/>
    <mergeCell ref="I79:J79"/>
    <mergeCell ref="B80:C80"/>
    <mergeCell ref="I80:J80"/>
    <mergeCell ref="B74:J74"/>
    <mergeCell ref="A76:A77"/>
    <mergeCell ref="B76:C77"/>
    <mergeCell ref="D76:D77"/>
    <mergeCell ref="E76:E77"/>
    <mergeCell ref="F76:F77"/>
    <mergeCell ref="G76:H76"/>
    <mergeCell ref="I76:J77"/>
    <mergeCell ref="F68:G68"/>
    <mergeCell ref="C70:G70"/>
    <mergeCell ref="F71:G71"/>
    <mergeCell ref="H71:J71"/>
    <mergeCell ref="D72:E72"/>
    <mergeCell ref="B73:J73"/>
    <mergeCell ref="B62:G62"/>
    <mergeCell ref="H62:I62"/>
    <mergeCell ref="F64:G64"/>
    <mergeCell ref="H64:J64"/>
    <mergeCell ref="D65:E65"/>
    <mergeCell ref="A66:J66"/>
    <mergeCell ref="B58:G58"/>
    <mergeCell ref="B59:G59"/>
    <mergeCell ref="H59:I59"/>
    <mergeCell ref="B60:G60"/>
    <mergeCell ref="H60:I60"/>
    <mergeCell ref="B61:G61"/>
    <mergeCell ref="H61:I61"/>
    <mergeCell ref="B54:C54"/>
    <mergeCell ref="D54:G54"/>
    <mergeCell ref="B55:C55"/>
    <mergeCell ref="D55:G55"/>
    <mergeCell ref="B56:C56"/>
    <mergeCell ref="D56:G56"/>
    <mergeCell ref="B50:J50"/>
    <mergeCell ref="B51:J51"/>
    <mergeCell ref="B52:C52"/>
    <mergeCell ref="D52:G52"/>
    <mergeCell ref="B53:C53"/>
    <mergeCell ref="D53:G53"/>
    <mergeCell ref="B47:C47"/>
    <mergeCell ref="D47:G47"/>
    <mergeCell ref="B48:C48"/>
    <mergeCell ref="D48:G48"/>
    <mergeCell ref="B49:C49"/>
    <mergeCell ref="D49:G49"/>
    <mergeCell ref="B44:C44"/>
    <mergeCell ref="D44:G44"/>
    <mergeCell ref="B45:C45"/>
    <mergeCell ref="D45:G45"/>
    <mergeCell ref="B46:C46"/>
    <mergeCell ref="D46:G46"/>
    <mergeCell ref="B41:C41"/>
    <mergeCell ref="D41:G41"/>
    <mergeCell ref="B42:C42"/>
    <mergeCell ref="D42:G42"/>
    <mergeCell ref="B43:C43"/>
    <mergeCell ref="D43:G43"/>
    <mergeCell ref="A35:J35"/>
    <mergeCell ref="B37:J37"/>
    <mergeCell ref="A38:J38"/>
    <mergeCell ref="D39:G39"/>
    <mergeCell ref="B40:C40"/>
    <mergeCell ref="D40:G40"/>
    <mergeCell ref="B31:J31"/>
    <mergeCell ref="B32:J32"/>
    <mergeCell ref="C33:D33"/>
    <mergeCell ref="E33:F33"/>
    <mergeCell ref="H33:J33"/>
    <mergeCell ref="D34:E34"/>
    <mergeCell ref="B25:J25"/>
    <mergeCell ref="B26:J26"/>
    <mergeCell ref="B27:J27"/>
    <mergeCell ref="B28:J28"/>
    <mergeCell ref="B29:J29"/>
    <mergeCell ref="B30:J30"/>
    <mergeCell ref="D18:I18"/>
    <mergeCell ref="D19:J19"/>
    <mergeCell ref="B21:C21"/>
    <mergeCell ref="D21:J21"/>
    <mergeCell ref="D23:H23"/>
    <mergeCell ref="D24:H24"/>
    <mergeCell ref="B14:C14"/>
    <mergeCell ref="D14:E14"/>
    <mergeCell ref="D15:E15"/>
    <mergeCell ref="G15:I15"/>
    <mergeCell ref="A16:D16"/>
    <mergeCell ref="A17:J17"/>
    <mergeCell ref="D11:E11"/>
    <mergeCell ref="D12:E12"/>
    <mergeCell ref="D13:E13"/>
    <mergeCell ref="B6:C6"/>
    <mergeCell ref="D6:J6"/>
    <mergeCell ref="B7:C7"/>
    <mergeCell ref="D7:J7"/>
    <mergeCell ref="B8:C8"/>
    <mergeCell ref="D8:J8"/>
    <mergeCell ref="A1:XFD1"/>
    <mergeCell ref="A2:J2"/>
    <mergeCell ref="B4:C4"/>
    <mergeCell ref="D4:J4"/>
    <mergeCell ref="B5:C5"/>
    <mergeCell ref="D5:J5"/>
    <mergeCell ref="B9:C9"/>
    <mergeCell ref="D9:J9"/>
    <mergeCell ref="D10:E10"/>
  </mergeCells>
  <printOptions horizontalCentered="1"/>
  <pageMargins left="0.15748031496062992" right="0.19685039370078741" top="0.51181102362204722" bottom="0.35433070866141736" header="0.31496062992125984" footer="0.31496062992125984"/>
  <pageSetup paperSize="9" scale="25" fitToHeight="20" orientation="landscape" r:id="rId1"/>
  <headerFooter>
    <oddHeader xml:space="preserve">&amp;L&amp;"Arial,Pogrubiony"&amp;22
&amp;C&amp;G&amp;R&amp;"Arial,Pogrubiony"&amp;20Wzór Karty Oceny Merytorycznej dla Działania 4.3. RPOWŚ 2014-2020&amp;"Arial,Normalny"&amp;10
</oddHeader>
    <oddFooter xml:space="preserve">&amp;C&amp;18Strona &amp;P z &amp;N
 </oddFooter>
  </headerFooter>
  <rowBreaks count="6" manualBreakCount="6">
    <brk id="15" max="12" man="1"/>
    <brk id="46" max="12" man="1"/>
    <brk id="64" max="12" man="1"/>
    <brk id="71" max="12" man="1"/>
    <brk id="86" max="12" man="1"/>
    <brk id="97" max="12" man="1"/>
  </rowBreaks>
  <drawing r:id="rId2"/>
  <legacyDrawingHF r:id="rId3"/>
</worksheet>
</file>

<file path=xl/worksheets/sheet2.xml><?xml version="1.0" encoding="utf-8"?>
<worksheet xmlns="http://schemas.openxmlformats.org/spreadsheetml/2006/main" xmlns:r="http://schemas.openxmlformats.org/officeDocument/2006/relationships">
  <dimension ref="A1:O143"/>
  <sheetViews>
    <sheetView view="pageBreakPreview" topLeftCell="A73" zoomScale="50" zoomScaleNormal="100" zoomScaleSheetLayoutView="50" zoomScalePageLayoutView="42" workbookViewId="0">
      <selection activeCell="H84" sqref="H84"/>
    </sheetView>
  </sheetViews>
  <sheetFormatPr defaultRowHeight="26.25"/>
  <cols>
    <col min="1" max="1" width="14" style="87" customWidth="1"/>
    <col min="2" max="2" width="66.7109375" style="260" customWidth="1"/>
    <col min="3" max="3" width="54.42578125" style="260" customWidth="1"/>
    <col min="4" max="4" width="34.28515625" style="260" customWidth="1"/>
    <col min="5" max="5" width="43" style="260" customWidth="1"/>
    <col min="6" max="6" width="21.42578125" style="260" customWidth="1"/>
    <col min="7" max="7" width="97.42578125" style="4" customWidth="1"/>
    <col min="8" max="8" width="27.7109375" style="4" customWidth="1"/>
    <col min="9" max="9" width="33.28515625" style="4" customWidth="1"/>
    <col min="10" max="10" width="56" style="4" customWidth="1"/>
    <col min="11" max="16384" width="9.140625" style="4"/>
  </cols>
  <sheetData>
    <row r="1" spans="1:15" s="319" customFormat="1" ht="73.5" customHeight="1"/>
    <row r="2" spans="1:15" s="18" customFormat="1" ht="132.75" customHeight="1">
      <c r="A2" s="320" t="s">
        <v>79</v>
      </c>
      <c r="B2" s="320"/>
      <c r="C2" s="320"/>
      <c r="D2" s="320"/>
      <c r="E2" s="320"/>
      <c r="F2" s="320"/>
      <c r="G2" s="320"/>
      <c r="H2" s="320"/>
      <c r="I2" s="320"/>
      <c r="J2" s="320"/>
    </row>
    <row r="3" spans="1:15" s="18" customFormat="1" ht="81" customHeight="1">
      <c r="A3" s="261"/>
      <c r="B3" s="261"/>
      <c r="C3" s="261"/>
      <c r="D3" s="261"/>
      <c r="E3" s="261"/>
      <c r="F3" s="261"/>
      <c r="G3" s="261"/>
      <c r="H3" s="261"/>
      <c r="I3" s="261"/>
      <c r="J3" s="261"/>
    </row>
    <row r="4" spans="1:15" s="18" customFormat="1" ht="99" customHeight="1">
      <c r="A4" s="86"/>
      <c r="B4" s="321" t="s">
        <v>80</v>
      </c>
      <c r="C4" s="321"/>
      <c r="D4" s="321" t="str">
        <f>'Oceniający 1'!D4:J4</f>
        <v xml:space="preserve">6b. Inwestowanie w sektor gospodarki wodnej celem wypełnienia zobowiązań określonych w dorobku prawnym Unii w zakresie środowiska oraz zaspokojenia wykraczających poza te zobowiązania potrzeb inwestycyjnych, określonych przez państwa członkowskie
</v>
      </c>
      <c r="E4" s="321"/>
      <c r="F4" s="321"/>
      <c r="G4" s="321"/>
      <c r="H4" s="321"/>
      <c r="I4" s="321"/>
      <c r="J4" s="321"/>
    </row>
    <row r="5" spans="1:15" s="18" customFormat="1" ht="83.25" customHeight="1">
      <c r="A5" s="16"/>
      <c r="B5" s="322" t="s">
        <v>49</v>
      </c>
      <c r="C5" s="322"/>
      <c r="D5" s="323" t="s">
        <v>92</v>
      </c>
      <c r="E5" s="323"/>
      <c r="F5" s="323"/>
      <c r="G5" s="323"/>
      <c r="H5" s="323"/>
      <c r="I5" s="323"/>
      <c r="J5" s="323"/>
    </row>
    <row r="6" spans="1:15" s="18" customFormat="1" ht="81.75" customHeight="1">
      <c r="A6" s="16"/>
      <c r="B6" s="322" t="s">
        <v>50</v>
      </c>
      <c r="C6" s="322"/>
      <c r="D6" s="329" t="s">
        <v>134</v>
      </c>
      <c r="E6" s="329"/>
      <c r="F6" s="329"/>
      <c r="G6" s="329"/>
      <c r="H6" s="329"/>
      <c r="I6" s="329"/>
      <c r="J6" s="329"/>
    </row>
    <row r="7" spans="1:15" s="18" customFormat="1" ht="117.75" customHeight="1">
      <c r="A7" s="16"/>
      <c r="B7" s="322" t="s">
        <v>53</v>
      </c>
      <c r="C7" s="322"/>
      <c r="D7" s="330" t="s">
        <v>144</v>
      </c>
      <c r="E7" s="330"/>
      <c r="F7" s="330"/>
      <c r="G7" s="330"/>
      <c r="H7" s="330"/>
      <c r="I7" s="330"/>
      <c r="J7" s="330"/>
    </row>
    <row r="8" spans="1:15" s="18" customFormat="1" ht="84" customHeight="1">
      <c r="A8" s="44"/>
      <c r="B8" s="324" t="s">
        <v>81</v>
      </c>
      <c r="C8" s="324"/>
      <c r="D8" s="331"/>
      <c r="E8" s="331"/>
      <c r="F8" s="331"/>
      <c r="G8" s="331"/>
      <c r="H8" s="331"/>
      <c r="I8" s="331"/>
      <c r="J8" s="331"/>
      <c r="K8" s="47"/>
    </row>
    <row r="9" spans="1:15" s="47" customFormat="1" ht="87" customHeight="1">
      <c r="A9" s="44"/>
      <c r="B9" s="324" t="s">
        <v>42</v>
      </c>
      <c r="C9" s="324"/>
      <c r="D9" s="325"/>
      <c r="E9" s="325"/>
      <c r="F9" s="325"/>
      <c r="G9" s="325"/>
      <c r="H9" s="325"/>
      <c r="I9" s="325"/>
      <c r="J9" s="326"/>
    </row>
    <row r="10" spans="1:15" ht="80.25" customHeight="1">
      <c r="B10" s="121" t="s">
        <v>1</v>
      </c>
      <c r="C10" s="122"/>
      <c r="D10" s="327"/>
      <c r="E10" s="327"/>
      <c r="F10" s="3"/>
      <c r="G10" s="241"/>
      <c r="H10" s="241"/>
      <c r="I10" s="241"/>
    </row>
    <row r="11" spans="1:15" ht="97.5" customHeight="1">
      <c r="B11" s="121" t="s">
        <v>82</v>
      </c>
      <c r="C11" s="122"/>
      <c r="D11" s="327"/>
      <c r="E11" s="327"/>
      <c r="F11" s="241"/>
      <c r="G11" s="241"/>
      <c r="H11" s="241"/>
      <c r="I11" s="241"/>
    </row>
    <row r="12" spans="1:15" ht="102" customHeight="1">
      <c r="B12" s="121" t="s">
        <v>130</v>
      </c>
      <c r="C12" s="123"/>
      <c r="D12" s="327"/>
      <c r="E12" s="327"/>
      <c r="F12" s="6"/>
      <c r="G12" s="7"/>
      <c r="H12" s="8"/>
      <c r="I12" s="9"/>
    </row>
    <row r="13" spans="1:15" ht="102" customHeight="1">
      <c r="B13" s="121" t="str">
        <f>'[1]Oceniający 1'!$B$13</f>
        <v xml:space="preserve">- w tym EFRR: </v>
      </c>
      <c r="C13" s="123"/>
      <c r="D13" s="328"/>
      <c r="E13" s="328"/>
      <c r="F13" s="6"/>
      <c r="G13" s="7"/>
      <c r="H13" s="8"/>
      <c r="I13" s="9"/>
    </row>
    <row r="14" spans="1:15" ht="61.5" customHeight="1">
      <c r="B14" s="339"/>
      <c r="C14" s="339"/>
      <c r="D14" s="328"/>
      <c r="E14" s="328"/>
      <c r="F14" s="6"/>
      <c r="G14" s="7"/>
      <c r="H14" s="8"/>
      <c r="I14" s="9"/>
    </row>
    <row r="15" spans="1:15" ht="66" customHeight="1">
      <c r="B15" s="48" t="s">
        <v>121</v>
      </c>
      <c r="C15" s="48"/>
      <c r="D15" s="340"/>
      <c r="E15" s="340"/>
      <c r="F15" s="11"/>
      <c r="G15" s="341" t="s">
        <v>128</v>
      </c>
      <c r="H15" s="341"/>
      <c r="I15" s="341"/>
      <c r="J15" s="260"/>
      <c r="K15" s="260"/>
    </row>
    <row r="16" spans="1:15" s="260" customFormat="1" ht="101.25" hidden="1" customHeight="1">
      <c r="A16" s="342" t="str">
        <f>B15</f>
        <v>Numer ewidencyjny wniosku:</v>
      </c>
      <c r="B16" s="342"/>
      <c r="C16" s="342"/>
      <c r="D16" s="342"/>
      <c r="E16" s="89">
        <f>D15</f>
        <v>0</v>
      </c>
      <c r="F16" s="90">
        <f>F15</f>
        <v>0</v>
      </c>
      <c r="H16" s="18"/>
      <c r="I16" s="13"/>
      <c r="J16" s="91"/>
      <c r="K16" s="88"/>
      <c r="L16" s="88"/>
      <c r="M16" s="88"/>
      <c r="N16" s="88"/>
      <c r="O16" s="88"/>
    </row>
    <row r="17" spans="1:10" s="260" customFormat="1" ht="123.75" hidden="1" customHeight="1">
      <c r="A17" s="343" t="s">
        <v>52</v>
      </c>
      <c r="B17" s="343"/>
      <c r="C17" s="343"/>
      <c r="D17" s="343"/>
      <c r="E17" s="343"/>
      <c r="F17" s="343"/>
      <c r="G17" s="343"/>
      <c r="H17" s="343"/>
      <c r="I17" s="343"/>
      <c r="J17" s="343"/>
    </row>
    <row r="18" spans="1:10" s="260" customFormat="1" ht="61.5" hidden="1" customHeight="1">
      <c r="A18" s="92" t="str">
        <f>B5</f>
        <v>OŚ PRIORYTETOWA:</v>
      </c>
      <c r="C18" s="262" t="str">
        <f>D5</f>
        <v>4. DZIEDZICTWO NATURALNE I KULTUROWE</v>
      </c>
      <c r="D18" s="332">
        <f>E5</f>
        <v>0</v>
      </c>
      <c r="E18" s="332"/>
      <c r="F18" s="332"/>
      <c r="G18" s="332"/>
      <c r="H18" s="332"/>
      <c r="I18" s="332"/>
    </row>
    <row r="19" spans="1:10" s="260" customFormat="1" ht="52.5" hidden="1" customHeight="1">
      <c r="A19" s="87"/>
      <c r="B19" s="93" t="s">
        <v>42</v>
      </c>
      <c r="C19" s="94"/>
      <c r="D19" s="333">
        <f>D9</f>
        <v>0</v>
      </c>
      <c r="E19" s="333"/>
      <c r="F19" s="333"/>
      <c r="G19" s="333"/>
      <c r="H19" s="333"/>
      <c r="I19" s="333"/>
      <c r="J19" s="334"/>
    </row>
    <row r="20" spans="1:10" s="260" customFormat="1" hidden="1">
      <c r="A20" s="87"/>
      <c r="B20" s="94"/>
      <c r="C20" s="12"/>
      <c r="D20" s="12"/>
      <c r="G20" s="4"/>
      <c r="H20" s="4"/>
      <c r="I20" s="4"/>
    </row>
    <row r="21" spans="1:10" ht="35.25" hidden="1" customHeight="1">
      <c r="B21" s="335" t="s">
        <v>55</v>
      </c>
      <c r="C21" s="335"/>
      <c r="D21" s="336" t="e">
        <f>#REF!</f>
        <v>#REF!</v>
      </c>
      <c r="E21" s="336"/>
      <c r="F21" s="336"/>
      <c r="G21" s="336"/>
      <c r="H21" s="336"/>
      <c r="I21" s="336"/>
      <c r="J21" s="337"/>
    </row>
    <row r="22" spans="1:10" ht="40.5" hidden="1" customHeight="1">
      <c r="B22" s="95" t="s">
        <v>29</v>
      </c>
      <c r="C22" s="12"/>
    </row>
    <row r="23" spans="1:10" ht="54.75" hidden="1" customHeight="1">
      <c r="B23" s="65" t="s">
        <v>30</v>
      </c>
      <c r="C23" s="259"/>
      <c r="D23" s="338"/>
      <c r="E23" s="334"/>
      <c r="F23" s="334"/>
      <c r="G23" s="334"/>
      <c r="H23" s="334"/>
      <c r="I23" s="96"/>
      <c r="J23" s="96"/>
    </row>
    <row r="24" spans="1:10" s="18" customFormat="1" ht="67.5" hidden="1" customHeight="1">
      <c r="A24" s="16"/>
      <c r="B24" s="65" t="s">
        <v>31</v>
      </c>
      <c r="C24" s="97"/>
      <c r="D24" s="338"/>
      <c r="E24" s="334"/>
      <c r="F24" s="334"/>
      <c r="G24" s="334"/>
      <c r="H24" s="334"/>
      <c r="I24" s="97"/>
      <c r="J24" s="97"/>
    </row>
    <row r="25" spans="1:10" ht="47.25" hidden="1" customHeight="1">
      <c r="B25" s="350" t="s">
        <v>5</v>
      </c>
      <c r="C25" s="350"/>
      <c r="D25" s="350"/>
      <c r="E25" s="350"/>
      <c r="F25" s="350"/>
      <c r="G25" s="350"/>
      <c r="H25" s="350"/>
      <c r="I25" s="350"/>
      <c r="J25" s="350"/>
    </row>
    <row r="26" spans="1:10" ht="96" hidden="1" customHeight="1">
      <c r="A26" s="98" t="s">
        <v>20</v>
      </c>
      <c r="B26" s="344" t="s">
        <v>126</v>
      </c>
      <c r="C26" s="344"/>
      <c r="D26" s="344"/>
      <c r="E26" s="344"/>
      <c r="F26" s="344"/>
      <c r="G26" s="344"/>
      <c r="H26" s="344"/>
      <c r="I26" s="344"/>
      <c r="J26" s="344"/>
    </row>
    <row r="27" spans="1:10" ht="116.25" hidden="1" customHeight="1">
      <c r="A27" s="98" t="s">
        <v>21</v>
      </c>
      <c r="B27" s="344" t="s">
        <v>2</v>
      </c>
      <c r="C27" s="344"/>
      <c r="D27" s="344"/>
      <c r="E27" s="344"/>
      <c r="F27" s="344"/>
      <c r="G27" s="344"/>
      <c r="H27" s="344"/>
      <c r="I27" s="344"/>
      <c r="J27" s="344"/>
    </row>
    <row r="28" spans="1:10" ht="93.75" hidden="1" customHeight="1">
      <c r="A28" s="98" t="s">
        <v>22</v>
      </c>
      <c r="B28" s="344" t="s">
        <v>3</v>
      </c>
      <c r="C28" s="344"/>
      <c r="D28" s="344"/>
      <c r="E28" s="344"/>
      <c r="F28" s="344"/>
      <c r="G28" s="344"/>
      <c r="H28" s="344"/>
      <c r="I28" s="344"/>
      <c r="J28" s="344"/>
    </row>
    <row r="29" spans="1:10" ht="83.25" hidden="1" customHeight="1">
      <c r="A29" s="98" t="s">
        <v>23</v>
      </c>
      <c r="B29" s="344" t="s">
        <v>4</v>
      </c>
      <c r="C29" s="344"/>
      <c r="D29" s="344"/>
      <c r="E29" s="344"/>
      <c r="F29" s="344"/>
      <c r="G29" s="344"/>
      <c r="H29" s="344"/>
      <c r="I29" s="344"/>
      <c r="J29" s="344"/>
    </row>
    <row r="30" spans="1:10" ht="56.25" hidden="1" customHeight="1">
      <c r="A30" s="98" t="s">
        <v>24</v>
      </c>
      <c r="B30" s="344" t="s">
        <v>27</v>
      </c>
      <c r="C30" s="344"/>
      <c r="D30" s="344"/>
      <c r="E30" s="344"/>
      <c r="F30" s="344"/>
      <c r="G30" s="344"/>
      <c r="H30" s="344"/>
      <c r="I30" s="344"/>
      <c r="J30" s="344"/>
    </row>
    <row r="31" spans="1:10" ht="60.75" hidden="1" customHeight="1">
      <c r="A31" s="98" t="s">
        <v>25</v>
      </c>
      <c r="B31" s="344" t="s">
        <v>28</v>
      </c>
      <c r="C31" s="344"/>
      <c r="D31" s="344"/>
      <c r="E31" s="344"/>
      <c r="F31" s="344"/>
      <c r="G31" s="344"/>
      <c r="H31" s="344"/>
      <c r="I31" s="344"/>
      <c r="J31" s="344"/>
    </row>
    <row r="32" spans="1:10" ht="90" hidden="1" customHeight="1">
      <c r="A32" s="98" t="s">
        <v>26</v>
      </c>
      <c r="B32" s="344" t="s">
        <v>48</v>
      </c>
      <c r="C32" s="344"/>
      <c r="D32" s="344"/>
      <c r="E32" s="344"/>
      <c r="F32" s="344"/>
      <c r="G32" s="344"/>
      <c r="H32" s="344"/>
      <c r="I32" s="344"/>
      <c r="J32" s="344"/>
    </row>
    <row r="33" spans="1:13" ht="115.5" hidden="1" customHeight="1">
      <c r="B33" s="99" t="s">
        <v>32</v>
      </c>
      <c r="C33" s="345"/>
      <c r="D33" s="345"/>
      <c r="E33" s="346"/>
      <c r="F33" s="346"/>
      <c r="G33" s="100"/>
      <c r="H33" s="347" t="s">
        <v>46</v>
      </c>
      <c r="I33" s="347"/>
      <c r="J33" s="347"/>
    </row>
    <row r="34" spans="1:13" s="18" customFormat="1" ht="77.25" customHeight="1">
      <c r="A34" s="16"/>
      <c r="B34" s="254" t="str">
        <f>B15</f>
        <v>Numer ewidencyjny wniosku:</v>
      </c>
      <c r="C34" s="250">
        <f>C15</f>
        <v>0</v>
      </c>
      <c r="D34" s="348"/>
      <c r="E34" s="349"/>
      <c r="F34" s="17"/>
    </row>
    <row r="35" spans="1:13" s="47" customFormat="1" ht="66.75" customHeight="1">
      <c r="A35" s="356" t="s">
        <v>91</v>
      </c>
      <c r="B35" s="356"/>
      <c r="C35" s="356"/>
      <c r="D35" s="356"/>
      <c r="E35" s="356"/>
      <c r="F35" s="356"/>
      <c r="G35" s="356"/>
      <c r="H35" s="356"/>
      <c r="I35" s="356"/>
      <c r="J35" s="356"/>
    </row>
    <row r="36" spans="1:13" s="47" customFormat="1" ht="38.25" customHeight="1">
      <c r="A36" s="19"/>
      <c r="B36" s="258"/>
      <c r="C36" s="258"/>
      <c r="D36" s="258"/>
      <c r="E36" s="258"/>
      <c r="F36" s="258"/>
      <c r="G36" s="258"/>
      <c r="H36" s="258"/>
      <c r="I36" s="258"/>
      <c r="J36" s="258"/>
    </row>
    <row r="37" spans="1:13" s="47" customFormat="1" ht="79.5" customHeight="1">
      <c r="A37" s="19"/>
      <c r="B37" s="356" t="s">
        <v>76</v>
      </c>
      <c r="C37" s="356"/>
      <c r="D37" s="356"/>
      <c r="E37" s="356"/>
      <c r="F37" s="356"/>
      <c r="G37" s="356"/>
      <c r="H37" s="356"/>
      <c r="I37" s="356"/>
      <c r="J37" s="356"/>
    </row>
    <row r="38" spans="1:13" s="47" customFormat="1" ht="69" customHeight="1" thickBot="1">
      <c r="A38" s="357" t="s">
        <v>75</v>
      </c>
      <c r="B38" s="357"/>
      <c r="C38" s="357"/>
      <c r="D38" s="357"/>
      <c r="E38" s="357"/>
      <c r="F38" s="357"/>
      <c r="G38" s="357"/>
      <c r="H38" s="357"/>
      <c r="I38" s="357"/>
      <c r="J38" s="357"/>
    </row>
    <row r="39" spans="1:13" s="101" customFormat="1" ht="66.75" customHeight="1" thickTop="1">
      <c r="A39" s="200" t="s">
        <v>14</v>
      </c>
      <c r="B39" s="201" t="s">
        <v>58</v>
      </c>
      <c r="C39" s="202"/>
      <c r="D39" s="358" t="s">
        <v>59</v>
      </c>
      <c r="E39" s="359"/>
      <c r="F39" s="359"/>
      <c r="G39" s="360"/>
      <c r="H39" s="203" t="s">
        <v>6</v>
      </c>
      <c r="I39" s="203" t="s">
        <v>7</v>
      </c>
      <c r="J39" s="204" t="s">
        <v>8</v>
      </c>
      <c r="K39" s="120"/>
      <c r="L39" s="120"/>
      <c r="M39" s="120"/>
    </row>
    <row r="40" spans="1:13" ht="111.75" customHeight="1">
      <c r="A40" s="25">
        <v>1</v>
      </c>
      <c r="B40" s="351" t="s">
        <v>60</v>
      </c>
      <c r="C40" s="352"/>
      <c r="D40" s="353" t="s">
        <v>61</v>
      </c>
      <c r="E40" s="354"/>
      <c r="F40" s="354"/>
      <c r="G40" s="355"/>
      <c r="H40" s="26"/>
      <c r="I40" s="26"/>
      <c r="J40" s="27"/>
    </row>
    <row r="41" spans="1:13" ht="331.5" customHeight="1">
      <c r="A41" s="25">
        <v>2</v>
      </c>
      <c r="B41" s="351" t="s">
        <v>62</v>
      </c>
      <c r="C41" s="352"/>
      <c r="D41" s="353" t="s">
        <v>135</v>
      </c>
      <c r="E41" s="354"/>
      <c r="F41" s="354"/>
      <c r="G41" s="355"/>
      <c r="H41" s="26"/>
      <c r="I41" s="26"/>
      <c r="J41" s="27"/>
    </row>
    <row r="42" spans="1:13" ht="82.5" customHeight="1">
      <c r="A42" s="25">
        <v>3</v>
      </c>
      <c r="B42" s="351" t="s">
        <v>63</v>
      </c>
      <c r="C42" s="352"/>
      <c r="D42" s="353" t="s">
        <v>64</v>
      </c>
      <c r="E42" s="354"/>
      <c r="F42" s="354"/>
      <c r="G42" s="355"/>
      <c r="H42" s="26"/>
      <c r="I42" s="26"/>
      <c r="J42" s="27"/>
    </row>
    <row r="43" spans="1:13" ht="262.5" customHeight="1">
      <c r="A43" s="25">
        <v>4</v>
      </c>
      <c r="B43" s="351" t="s">
        <v>65</v>
      </c>
      <c r="C43" s="352"/>
      <c r="D43" s="353" t="s">
        <v>66</v>
      </c>
      <c r="E43" s="354"/>
      <c r="F43" s="354"/>
      <c r="G43" s="355"/>
      <c r="H43" s="26"/>
      <c r="I43" s="26"/>
      <c r="J43" s="27"/>
    </row>
    <row r="44" spans="1:13" ht="322.5" customHeight="1">
      <c r="A44" s="25">
        <v>5</v>
      </c>
      <c r="B44" s="351" t="s">
        <v>67</v>
      </c>
      <c r="C44" s="352"/>
      <c r="D44" s="353" t="s">
        <v>122</v>
      </c>
      <c r="E44" s="354"/>
      <c r="F44" s="354"/>
      <c r="G44" s="355"/>
      <c r="H44" s="26"/>
      <c r="I44" s="26"/>
      <c r="J44" s="27"/>
    </row>
    <row r="45" spans="1:13" ht="147.75" customHeight="1">
      <c r="A45" s="25">
        <v>6</v>
      </c>
      <c r="B45" s="351" t="s">
        <v>68</v>
      </c>
      <c r="C45" s="352"/>
      <c r="D45" s="353" t="s">
        <v>69</v>
      </c>
      <c r="E45" s="354"/>
      <c r="F45" s="354"/>
      <c r="G45" s="355"/>
      <c r="H45" s="26"/>
      <c r="I45" s="26"/>
      <c r="J45" s="27"/>
    </row>
    <row r="46" spans="1:13" s="271" customFormat="1" ht="169.5" customHeight="1">
      <c r="A46" s="25">
        <v>7</v>
      </c>
      <c r="B46" s="351" t="s">
        <v>149</v>
      </c>
      <c r="C46" s="352"/>
      <c r="D46" s="353" t="s">
        <v>136</v>
      </c>
      <c r="E46" s="354"/>
      <c r="F46" s="354"/>
      <c r="G46" s="355"/>
      <c r="H46" s="269"/>
      <c r="I46" s="269"/>
      <c r="J46" s="270"/>
    </row>
    <row r="47" spans="1:13" ht="147" customHeight="1">
      <c r="A47" s="25">
        <v>8</v>
      </c>
      <c r="B47" s="351" t="s">
        <v>70</v>
      </c>
      <c r="C47" s="352"/>
      <c r="D47" s="353" t="s">
        <v>71</v>
      </c>
      <c r="E47" s="354"/>
      <c r="F47" s="354"/>
      <c r="G47" s="355"/>
      <c r="H47" s="26"/>
      <c r="I47" s="26"/>
      <c r="J47" s="27"/>
    </row>
    <row r="48" spans="1:13" ht="123" customHeight="1">
      <c r="A48" s="25">
        <v>9</v>
      </c>
      <c r="B48" s="351" t="s">
        <v>72</v>
      </c>
      <c r="C48" s="352"/>
      <c r="D48" s="353" t="s">
        <v>73</v>
      </c>
      <c r="E48" s="354"/>
      <c r="F48" s="354"/>
      <c r="G48" s="355"/>
      <c r="H48" s="26"/>
      <c r="I48" s="26"/>
      <c r="J48" s="27"/>
    </row>
    <row r="49" spans="1:13" ht="27.75" customHeight="1">
      <c r="A49" s="25"/>
      <c r="B49" s="361"/>
      <c r="C49" s="362"/>
      <c r="D49" s="361"/>
      <c r="E49" s="363"/>
      <c r="F49" s="363"/>
      <c r="G49" s="362"/>
      <c r="H49" s="26"/>
      <c r="I49" s="26"/>
      <c r="J49" s="27"/>
    </row>
    <row r="50" spans="1:13" ht="82.5" customHeight="1">
      <c r="A50" s="25"/>
      <c r="B50" s="369" t="s">
        <v>74</v>
      </c>
      <c r="C50" s="370"/>
      <c r="D50" s="370"/>
      <c r="E50" s="370"/>
      <c r="F50" s="370"/>
      <c r="G50" s="370"/>
      <c r="H50" s="370"/>
      <c r="I50" s="370"/>
      <c r="J50" s="371"/>
    </row>
    <row r="51" spans="1:13" ht="36.75" customHeight="1">
      <c r="A51" s="25"/>
      <c r="B51" s="372" t="s">
        <v>75</v>
      </c>
      <c r="C51" s="373"/>
      <c r="D51" s="373"/>
      <c r="E51" s="373"/>
      <c r="F51" s="373"/>
      <c r="G51" s="373"/>
      <c r="H51" s="373"/>
      <c r="I51" s="373"/>
      <c r="J51" s="374"/>
    </row>
    <row r="52" spans="1:13" s="102" customFormat="1" ht="79.5" customHeight="1">
      <c r="A52" s="28" t="s">
        <v>14</v>
      </c>
      <c r="B52" s="375" t="s">
        <v>58</v>
      </c>
      <c r="C52" s="376"/>
      <c r="D52" s="377" t="s">
        <v>59</v>
      </c>
      <c r="E52" s="378"/>
      <c r="F52" s="378"/>
      <c r="G52" s="379"/>
      <c r="H52" s="23" t="s">
        <v>6</v>
      </c>
      <c r="I52" s="23" t="s">
        <v>7</v>
      </c>
      <c r="J52" s="24" t="s">
        <v>8</v>
      </c>
      <c r="K52" s="119"/>
      <c r="L52" s="119"/>
      <c r="M52" s="119"/>
    </row>
    <row r="53" spans="1:13" ht="99" customHeight="1">
      <c r="A53" s="25" t="s">
        <v>9</v>
      </c>
      <c r="B53" s="364" t="s">
        <v>137</v>
      </c>
      <c r="C53" s="365"/>
      <c r="D53" s="366" t="s">
        <v>145</v>
      </c>
      <c r="E53" s="367"/>
      <c r="F53" s="367"/>
      <c r="G53" s="368"/>
      <c r="H53" s="26"/>
      <c r="I53" s="26"/>
      <c r="J53" s="27"/>
    </row>
    <row r="54" spans="1:13" ht="105" customHeight="1">
      <c r="A54" s="25" t="s">
        <v>10</v>
      </c>
      <c r="B54" s="364" t="s">
        <v>146</v>
      </c>
      <c r="C54" s="365"/>
      <c r="D54" s="366" t="s">
        <v>147</v>
      </c>
      <c r="E54" s="367"/>
      <c r="F54" s="367"/>
      <c r="G54" s="368"/>
      <c r="H54" s="26"/>
      <c r="I54" s="26"/>
      <c r="J54" s="27"/>
    </row>
    <row r="55" spans="1:13" ht="105" customHeight="1">
      <c r="A55" s="25" t="s">
        <v>11</v>
      </c>
      <c r="B55" s="364" t="s">
        <v>83</v>
      </c>
      <c r="C55" s="365"/>
      <c r="D55" s="366" t="s">
        <v>148</v>
      </c>
      <c r="E55" s="367"/>
      <c r="F55" s="367"/>
      <c r="G55" s="368"/>
      <c r="H55" s="26"/>
      <c r="I55" s="26"/>
      <c r="J55" s="27"/>
    </row>
    <row r="56" spans="1:13" ht="154.5" customHeight="1" thickBot="1">
      <c r="A56" s="25" t="s">
        <v>12</v>
      </c>
      <c r="B56" s="364" t="s">
        <v>106</v>
      </c>
      <c r="C56" s="365"/>
      <c r="D56" s="366" t="s">
        <v>84</v>
      </c>
      <c r="E56" s="367"/>
      <c r="F56" s="367"/>
      <c r="G56" s="368"/>
      <c r="H56" s="26"/>
      <c r="I56" s="26"/>
      <c r="J56" s="27"/>
    </row>
    <row r="57" spans="1:13" ht="57.75" hidden="1" customHeight="1" thickBot="1">
      <c r="A57" s="29"/>
      <c r="B57" s="30"/>
      <c r="C57" s="30"/>
      <c r="D57" s="30"/>
      <c r="E57" s="30"/>
      <c r="F57" s="30"/>
      <c r="G57" s="30"/>
      <c r="H57" s="31"/>
      <c r="I57" s="31"/>
      <c r="J57" s="31"/>
    </row>
    <row r="58" spans="1:13" ht="74.25" customHeight="1" thickTop="1">
      <c r="A58" s="32" t="s">
        <v>14</v>
      </c>
      <c r="B58" s="388" t="s">
        <v>33</v>
      </c>
      <c r="C58" s="389"/>
      <c r="D58" s="389"/>
      <c r="E58" s="389"/>
      <c r="F58" s="389"/>
      <c r="G58" s="390"/>
      <c r="H58" s="33" t="s">
        <v>34</v>
      </c>
      <c r="I58" s="34"/>
      <c r="J58" s="35" t="s">
        <v>35</v>
      </c>
    </row>
    <row r="59" spans="1:13" ht="48" customHeight="1">
      <c r="A59" s="25" t="s">
        <v>9</v>
      </c>
      <c r="B59" s="391" t="s">
        <v>77</v>
      </c>
      <c r="C59" s="391"/>
      <c r="D59" s="391"/>
      <c r="E59" s="391"/>
      <c r="F59" s="391"/>
      <c r="G59" s="391"/>
      <c r="H59" s="392"/>
      <c r="I59" s="393"/>
      <c r="J59" s="36"/>
    </row>
    <row r="60" spans="1:13" ht="48" customHeight="1">
      <c r="A60" s="25" t="s">
        <v>10</v>
      </c>
      <c r="B60" s="391" t="s">
        <v>36</v>
      </c>
      <c r="C60" s="391"/>
      <c r="D60" s="391"/>
      <c r="E60" s="391"/>
      <c r="F60" s="391"/>
      <c r="G60" s="391"/>
      <c r="H60" s="392"/>
      <c r="I60" s="393"/>
      <c r="J60" s="36"/>
    </row>
    <row r="61" spans="1:13" ht="48" customHeight="1">
      <c r="A61" s="37" t="s">
        <v>11</v>
      </c>
      <c r="B61" s="364" t="s">
        <v>131</v>
      </c>
      <c r="C61" s="394"/>
      <c r="D61" s="394"/>
      <c r="E61" s="394"/>
      <c r="F61" s="394"/>
      <c r="G61" s="365"/>
      <c r="H61" s="392"/>
      <c r="I61" s="393"/>
      <c r="J61" s="38"/>
    </row>
    <row r="62" spans="1:13" ht="48" customHeight="1" thickBot="1">
      <c r="A62" s="39" t="s">
        <v>12</v>
      </c>
      <c r="B62" s="380" t="s">
        <v>133</v>
      </c>
      <c r="C62" s="380"/>
      <c r="D62" s="380"/>
      <c r="E62" s="380"/>
      <c r="F62" s="380"/>
      <c r="G62" s="380"/>
      <c r="H62" s="381"/>
      <c r="I62" s="382"/>
      <c r="J62" s="40"/>
    </row>
    <row r="63" spans="1:13" ht="48" customHeight="1" thickTop="1">
      <c r="A63" s="29"/>
      <c r="B63" s="41"/>
      <c r="C63" s="42"/>
      <c r="D63" s="42"/>
      <c r="E63" s="42"/>
      <c r="F63" s="41"/>
      <c r="G63" s="41"/>
      <c r="H63" s="43"/>
      <c r="I63" s="43"/>
      <c r="J63" s="43"/>
    </row>
    <row r="64" spans="1:13" ht="122.25" customHeight="1">
      <c r="A64" s="44"/>
      <c r="B64" s="45" t="s">
        <v>43</v>
      </c>
      <c r="C64" s="46"/>
      <c r="D64" s="47"/>
      <c r="E64" s="47"/>
      <c r="F64" s="383"/>
      <c r="G64" s="384"/>
      <c r="H64" s="385" t="s">
        <v>47</v>
      </c>
      <c r="I64" s="385"/>
      <c r="J64" s="385"/>
    </row>
    <row r="65" spans="1:11" s="18" customFormat="1" ht="60" customHeight="1">
      <c r="A65" s="16"/>
      <c r="B65" s="254" t="str">
        <f>B15</f>
        <v>Numer ewidencyjny wniosku:</v>
      </c>
      <c r="C65" s="251">
        <f>D15</f>
        <v>0</v>
      </c>
      <c r="D65" s="386"/>
      <c r="E65" s="386"/>
      <c r="F65" s="17"/>
    </row>
    <row r="66" spans="1:11" ht="104.25" customHeight="1">
      <c r="A66" s="387" t="s">
        <v>105</v>
      </c>
      <c r="B66" s="387"/>
      <c r="C66" s="387"/>
      <c r="D66" s="387"/>
      <c r="E66" s="387"/>
      <c r="F66" s="387"/>
      <c r="G66" s="387"/>
      <c r="H66" s="387"/>
      <c r="I66" s="387"/>
      <c r="J66" s="387"/>
    </row>
    <row r="67" spans="1:11" ht="408.95" customHeight="1">
      <c r="D67" s="50"/>
    </row>
    <row r="68" spans="1:11" ht="409.5" customHeight="1">
      <c r="D68" s="50"/>
      <c r="F68" s="408"/>
      <c r="G68" s="409"/>
      <c r="H68" s="257"/>
      <c r="I68" s="257"/>
    </row>
    <row r="69" spans="1:11" ht="325.5" customHeight="1">
      <c r="D69" s="50"/>
      <c r="F69" s="256"/>
      <c r="G69" s="257"/>
      <c r="H69" s="257"/>
      <c r="I69" s="257"/>
    </row>
    <row r="70" spans="1:11" s="10" customFormat="1" ht="69" customHeight="1">
      <c r="A70" s="87"/>
      <c r="B70" s="48"/>
      <c r="C70" s="410" t="s">
        <v>88</v>
      </c>
      <c r="D70" s="410"/>
      <c r="E70" s="410"/>
      <c r="F70" s="410"/>
      <c r="G70" s="410"/>
      <c r="H70" s="49"/>
      <c r="I70" s="49"/>
    </row>
    <row r="71" spans="1:11" ht="119.25" customHeight="1">
      <c r="B71" s="45" t="s">
        <v>43</v>
      </c>
      <c r="C71" s="254"/>
      <c r="D71" s="50"/>
      <c r="F71" s="408"/>
      <c r="G71" s="409"/>
      <c r="H71" s="385" t="s">
        <v>46</v>
      </c>
      <c r="I71" s="385"/>
      <c r="J71" s="385"/>
      <c r="K71" s="103"/>
    </row>
    <row r="72" spans="1:11" s="18" customFormat="1" ht="63" customHeight="1">
      <c r="A72" s="16"/>
      <c r="B72" s="254" t="str">
        <f>B15</f>
        <v>Numer ewidencyjny wniosku:</v>
      </c>
      <c r="C72" s="251">
        <f>D15</f>
        <v>0</v>
      </c>
      <c r="D72" s="386"/>
      <c r="E72" s="386"/>
      <c r="F72" s="17"/>
    </row>
    <row r="73" spans="1:11" ht="55.5" customHeight="1">
      <c r="B73" s="411" t="s">
        <v>89</v>
      </c>
      <c r="C73" s="411"/>
      <c r="D73" s="411"/>
      <c r="E73" s="411"/>
      <c r="F73" s="411"/>
      <c r="G73" s="411"/>
      <c r="H73" s="411"/>
      <c r="I73" s="411"/>
      <c r="J73" s="411"/>
    </row>
    <row r="74" spans="1:11" ht="90" customHeight="1">
      <c r="B74" s="395" t="s">
        <v>78</v>
      </c>
      <c r="C74" s="395"/>
      <c r="D74" s="395"/>
      <c r="E74" s="395"/>
      <c r="F74" s="395"/>
      <c r="G74" s="395"/>
      <c r="H74" s="395"/>
      <c r="I74" s="395"/>
      <c r="J74" s="395"/>
    </row>
    <row r="75" spans="1:11" ht="42" customHeight="1" thickBot="1">
      <c r="B75" s="104"/>
      <c r="C75" s="16"/>
      <c r="D75" s="105"/>
    </row>
    <row r="76" spans="1:11" ht="72.75" customHeight="1" thickTop="1">
      <c r="A76" s="396" t="s">
        <v>14</v>
      </c>
      <c r="B76" s="398" t="s">
        <v>15</v>
      </c>
      <c r="C76" s="399"/>
      <c r="D76" s="402" t="s">
        <v>17</v>
      </c>
      <c r="E76" s="402" t="s">
        <v>16</v>
      </c>
      <c r="F76" s="402" t="s">
        <v>44</v>
      </c>
      <c r="G76" s="404" t="s">
        <v>41</v>
      </c>
      <c r="H76" s="405"/>
      <c r="I76" s="398" t="s">
        <v>57</v>
      </c>
      <c r="J76" s="406"/>
    </row>
    <row r="77" spans="1:11" s="52" customFormat="1" ht="115.5" customHeight="1">
      <c r="A77" s="397"/>
      <c r="B77" s="400"/>
      <c r="C77" s="401"/>
      <c r="D77" s="403"/>
      <c r="E77" s="403"/>
      <c r="F77" s="403"/>
      <c r="G77" s="51" t="s">
        <v>45</v>
      </c>
      <c r="H77" s="51" t="s">
        <v>38</v>
      </c>
      <c r="I77" s="400"/>
      <c r="J77" s="407"/>
    </row>
    <row r="78" spans="1:11" ht="116.25" customHeight="1">
      <c r="A78" s="276">
        <v>1</v>
      </c>
      <c r="B78" s="412" t="s">
        <v>138</v>
      </c>
      <c r="C78" s="413"/>
      <c r="D78" s="56" t="s">
        <v>86</v>
      </c>
      <c r="E78" s="54">
        <v>4</v>
      </c>
      <c r="F78" s="276">
        <v>16</v>
      </c>
      <c r="G78" s="55"/>
      <c r="H78" s="55">
        <f>IF((G78&lt;=4),E78*G78,"bład")</f>
        <v>0</v>
      </c>
      <c r="I78" s="416"/>
      <c r="J78" s="416"/>
    </row>
    <row r="79" spans="1:11" ht="127.5" customHeight="1">
      <c r="A79" s="276">
        <v>2</v>
      </c>
      <c r="B79" s="412" t="s">
        <v>150</v>
      </c>
      <c r="C79" s="413"/>
      <c r="D79" s="56" t="s">
        <v>86</v>
      </c>
      <c r="E79" s="54">
        <v>3</v>
      </c>
      <c r="F79" s="276">
        <v>12</v>
      </c>
      <c r="G79" s="55"/>
      <c r="H79" s="55">
        <f>IF((G79&lt;=4),E79*G79,"bład")</f>
        <v>0</v>
      </c>
      <c r="I79" s="416"/>
      <c r="J79" s="416"/>
    </row>
    <row r="80" spans="1:11" ht="123.75" customHeight="1">
      <c r="A80" s="276">
        <v>3</v>
      </c>
      <c r="B80" s="412" t="s">
        <v>151</v>
      </c>
      <c r="C80" s="413"/>
      <c r="D80" s="56" t="s">
        <v>141</v>
      </c>
      <c r="E80" s="54">
        <v>3</v>
      </c>
      <c r="F80" s="276">
        <v>9</v>
      </c>
      <c r="G80" s="55"/>
      <c r="H80" s="55">
        <f>IF((G80&lt;=3),E80*G80,"bład")</f>
        <v>0</v>
      </c>
      <c r="I80" s="417"/>
      <c r="J80" s="418"/>
    </row>
    <row r="81" spans="1:11" ht="82.5" customHeight="1">
      <c r="A81" s="276">
        <v>4</v>
      </c>
      <c r="B81" s="412" t="s">
        <v>152</v>
      </c>
      <c r="C81" s="413"/>
      <c r="D81" s="56" t="s">
        <v>155</v>
      </c>
      <c r="E81" s="54">
        <v>4</v>
      </c>
      <c r="F81" s="276">
        <v>12</v>
      </c>
      <c r="G81" s="55"/>
      <c r="H81" s="55">
        <f>IF((G81&lt;=3),E81*G81,"bład")</f>
        <v>0</v>
      </c>
      <c r="I81" s="414"/>
      <c r="J81" s="414"/>
    </row>
    <row r="82" spans="1:11" ht="85.5" customHeight="1">
      <c r="A82" s="276">
        <v>5</v>
      </c>
      <c r="B82" s="412" t="s">
        <v>153</v>
      </c>
      <c r="C82" s="413"/>
      <c r="D82" s="56" t="s">
        <v>156</v>
      </c>
      <c r="E82" s="54">
        <v>4</v>
      </c>
      <c r="F82" s="276">
        <v>4</v>
      </c>
      <c r="G82" s="55"/>
      <c r="H82" s="55">
        <f>IF((G82&lt;=1),E82*G82,"bład")</f>
        <v>0</v>
      </c>
      <c r="I82" s="414"/>
      <c r="J82" s="415"/>
    </row>
    <row r="83" spans="1:11" ht="85.5" customHeight="1">
      <c r="A83" s="276">
        <v>6</v>
      </c>
      <c r="B83" s="412" t="s">
        <v>139</v>
      </c>
      <c r="C83" s="413"/>
      <c r="D83" s="56" t="s">
        <v>140</v>
      </c>
      <c r="E83" s="54">
        <v>4</v>
      </c>
      <c r="F83" s="276">
        <v>8</v>
      </c>
      <c r="G83" s="55"/>
      <c r="H83" s="55">
        <f>IF((G83&lt;=2),E83*G83,"bład")</f>
        <v>0</v>
      </c>
      <c r="I83" s="414"/>
      <c r="J83" s="414"/>
    </row>
    <row r="84" spans="1:11" ht="85.5" customHeight="1" thickBot="1">
      <c r="A84" s="302">
        <v>7</v>
      </c>
      <c r="B84" s="456" t="s">
        <v>85</v>
      </c>
      <c r="C84" s="457"/>
      <c r="D84" s="303" t="s">
        <v>87</v>
      </c>
      <c r="E84" s="304">
        <v>1</v>
      </c>
      <c r="F84" s="302">
        <v>4</v>
      </c>
      <c r="G84" s="305"/>
      <c r="H84" s="305">
        <f>IF((G84&lt;=4),E84*G84,"bład")</f>
        <v>0</v>
      </c>
      <c r="I84" s="458"/>
      <c r="J84" s="459"/>
    </row>
    <row r="85" spans="1:11" ht="105" customHeight="1" thickTop="1" thickBot="1">
      <c r="A85" s="306"/>
      <c r="B85" s="453" t="s">
        <v>18</v>
      </c>
      <c r="C85" s="454"/>
      <c r="D85" s="307"/>
      <c r="E85" s="307"/>
      <c r="F85" s="308">
        <f>SUM(F78:F84)</f>
        <v>65</v>
      </c>
      <c r="G85" s="307"/>
      <c r="H85" s="309">
        <f>SUM(H78:H84)</f>
        <v>0</v>
      </c>
      <c r="I85" s="453"/>
      <c r="J85" s="455"/>
    </row>
    <row r="86" spans="1:11" ht="180" customHeight="1" thickTop="1">
      <c r="A86" s="29"/>
      <c r="B86" s="45" t="s">
        <v>43</v>
      </c>
      <c r="C86" s="57"/>
      <c r="D86" s="57"/>
      <c r="E86" s="57"/>
      <c r="F86" s="58"/>
      <c r="G86" s="57"/>
      <c r="H86" s="442" t="s">
        <v>46</v>
      </c>
      <c r="I86" s="442"/>
      <c r="J86" s="442"/>
    </row>
    <row r="87" spans="1:11" s="18" customFormat="1" ht="79.5" customHeight="1" thickBot="1">
      <c r="A87" s="16"/>
      <c r="B87" s="254" t="str">
        <f>B15</f>
        <v>Numer ewidencyjny wniosku:</v>
      </c>
      <c r="C87" s="233">
        <f>D15</f>
        <v>0</v>
      </c>
      <c r="D87" s="443"/>
      <c r="E87" s="443"/>
      <c r="F87" s="59"/>
      <c r="G87" s="60"/>
      <c r="H87" s="60"/>
      <c r="I87" s="60"/>
      <c r="J87" s="60"/>
      <c r="K87" s="60"/>
    </row>
    <row r="88" spans="1:11" s="260" customFormat="1" ht="107.25" customHeight="1" thickTop="1" thickBot="1">
      <c r="A88" s="419" t="s">
        <v>98</v>
      </c>
      <c r="B88" s="420"/>
      <c r="C88" s="420"/>
      <c r="D88" s="420"/>
      <c r="E88" s="420"/>
      <c r="F88" s="420"/>
      <c r="G88" s="420"/>
      <c r="H88" s="420"/>
      <c r="I88" s="420"/>
      <c r="J88" s="420"/>
      <c r="K88" s="421"/>
    </row>
    <row r="89" spans="1:11" s="260" customFormat="1" ht="66" customHeight="1" thickTop="1">
      <c r="A89" s="32" t="s">
        <v>14</v>
      </c>
      <c r="B89" s="293" t="s">
        <v>15</v>
      </c>
      <c r="C89" s="422" t="s">
        <v>19</v>
      </c>
      <c r="D89" s="423"/>
      <c r="E89" s="423"/>
      <c r="F89" s="423"/>
      <c r="G89" s="423"/>
      <c r="H89" s="423"/>
      <c r="I89" s="423"/>
      <c r="J89" s="423"/>
      <c r="K89" s="424"/>
    </row>
    <row r="90" spans="1:11" s="260" customFormat="1" ht="291" customHeight="1">
      <c r="A90" s="210">
        <v>1</v>
      </c>
      <c r="B90" s="292" t="s">
        <v>138</v>
      </c>
      <c r="C90" s="412" t="s">
        <v>159</v>
      </c>
      <c r="D90" s="425"/>
      <c r="E90" s="425"/>
      <c r="F90" s="425"/>
      <c r="G90" s="425"/>
      <c r="H90" s="425"/>
      <c r="I90" s="425"/>
      <c r="J90" s="425"/>
      <c r="K90" s="426"/>
    </row>
    <row r="91" spans="1:11" ht="301.5" customHeight="1">
      <c r="A91" s="240">
        <f>1+A90</f>
        <v>2</v>
      </c>
      <c r="B91" s="68" t="s">
        <v>150</v>
      </c>
      <c r="C91" s="427" t="s">
        <v>162</v>
      </c>
      <c r="D91" s="428"/>
      <c r="E91" s="428"/>
      <c r="F91" s="428"/>
      <c r="G91" s="428"/>
      <c r="H91" s="428"/>
      <c r="I91" s="428"/>
      <c r="J91" s="428"/>
      <c r="K91" s="429"/>
    </row>
    <row r="92" spans="1:11" ht="192" customHeight="1">
      <c r="A92" s="211">
        <f>1+A91</f>
        <v>3</v>
      </c>
      <c r="B92" s="292" t="s">
        <v>151</v>
      </c>
      <c r="C92" s="430" t="s">
        <v>163</v>
      </c>
      <c r="D92" s="431"/>
      <c r="E92" s="431"/>
      <c r="F92" s="431"/>
      <c r="G92" s="431"/>
      <c r="H92" s="431"/>
      <c r="I92" s="431"/>
      <c r="J92" s="431"/>
      <c r="K92" s="432"/>
    </row>
    <row r="93" spans="1:11" s="18" customFormat="1" ht="182.25" customHeight="1">
      <c r="A93" s="210" t="s">
        <v>12</v>
      </c>
      <c r="B93" s="69" t="s">
        <v>152</v>
      </c>
      <c r="C93" s="433" t="s">
        <v>168</v>
      </c>
      <c r="D93" s="433"/>
      <c r="E93" s="433"/>
      <c r="F93" s="433"/>
      <c r="G93" s="433"/>
      <c r="H93" s="433"/>
      <c r="I93" s="433"/>
      <c r="J93" s="433"/>
      <c r="K93" s="434"/>
    </row>
    <row r="94" spans="1:11" s="18" customFormat="1" ht="217.5" customHeight="1">
      <c r="A94" s="210" t="s">
        <v>13</v>
      </c>
      <c r="B94" s="70" t="s">
        <v>153</v>
      </c>
      <c r="C94" s="446" t="s">
        <v>164</v>
      </c>
      <c r="D94" s="447"/>
      <c r="E94" s="447"/>
      <c r="F94" s="447"/>
      <c r="G94" s="447"/>
      <c r="H94" s="447"/>
      <c r="I94" s="447"/>
      <c r="J94" s="447"/>
      <c r="K94" s="448"/>
    </row>
    <row r="95" spans="1:11" s="18" customFormat="1" ht="240" customHeight="1">
      <c r="A95" s="210" t="s">
        <v>97</v>
      </c>
      <c r="B95" s="70" t="s">
        <v>139</v>
      </c>
      <c r="C95" s="412" t="s">
        <v>154</v>
      </c>
      <c r="D95" s="425"/>
      <c r="E95" s="425"/>
      <c r="F95" s="425"/>
      <c r="G95" s="425"/>
      <c r="H95" s="425"/>
      <c r="I95" s="425"/>
      <c r="J95" s="425"/>
      <c r="K95" s="426"/>
    </row>
    <row r="96" spans="1:11" ht="210" customHeight="1" thickBot="1">
      <c r="A96" s="212" t="s">
        <v>143</v>
      </c>
      <c r="B96" s="291" t="s">
        <v>85</v>
      </c>
      <c r="C96" s="449" t="s">
        <v>142</v>
      </c>
      <c r="D96" s="449"/>
      <c r="E96" s="449"/>
      <c r="F96" s="449"/>
      <c r="G96" s="449"/>
      <c r="H96" s="449"/>
      <c r="I96" s="449"/>
      <c r="J96" s="449"/>
      <c r="K96" s="450"/>
    </row>
    <row r="97" spans="1:13" ht="57.75" customHeight="1" thickTop="1">
      <c r="A97" s="255"/>
      <c r="B97" s="238"/>
      <c r="C97" s="220"/>
      <c r="D97" s="220"/>
      <c r="E97" s="220"/>
      <c r="F97" s="220"/>
      <c r="G97" s="220"/>
      <c r="H97" s="220"/>
      <c r="I97" s="220"/>
      <c r="J97" s="220"/>
      <c r="K97" s="220"/>
    </row>
    <row r="98" spans="1:13" ht="76.5" customHeight="1">
      <c r="A98" s="451" t="str">
        <f>B15</f>
        <v>Numer ewidencyjny wniosku:</v>
      </c>
      <c r="B98" s="451"/>
      <c r="C98" s="247">
        <f>D15</f>
        <v>0</v>
      </c>
      <c r="D98" s="220"/>
      <c r="E98" s="220"/>
      <c r="F98" s="220"/>
      <c r="G98" s="220"/>
      <c r="H98" s="220"/>
      <c r="I98" s="220"/>
      <c r="J98" s="220"/>
      <c r="K98" s="220"/>
    </row>
    <row r="99" spans="1:13" ht="46.5">
      <c r="B99" s="387" t="s">
        <v>90</v>
      </c>
      <c r="C99" s="387"/>
      <c r="D99" s="387"/>
      <c r="E99" s="387"/>
      <c r="F99" s="387"/>
      <c r="G99" s="387"/>
      <c r="H99" s="387"/>
      <c r="I99" s="387"/>
      <c r="J99" s="387"/>
      <c r="K99" s="387"/>
      <c r="L99" s="260"/>
      <c r="M99" s="260"/>
    </row>
    <row r="100" spans="1:13">
      <c r="B100" s="106"/>
      <c r="C100" s="107"/>
      <c r="D100" s="107"/>
      <c r="E100" s="108"/>
      <c r="F100" s="108"/>
      <c r="G100" s="108"/>
      <c r="H100" s="108"/>
      <c r="I100" s="108"/>
      <c r="J100" s="108"/>
      <c r="K100" s="260"/>
      <c r="L100" s="260"/>
      <c r="M100" s="260"/>
    </row>
    <row r="101" spans="1:13">
      <c r="B101" s="109"/>
      <c r="C101" s="109"/>
      <c r="D101" s="109"/>
      <c r="J101" s="260"/>
      <c r="K101" s="260"/>
      <c r="L101" s="260"/>
      <c r="M101" s="260"/>
    </row>
    <row r="102" spans="1:13">
      <c r="D102" s="110"/>
    </row>
    <row r="103" spans="1:13">
      <c r="D103" s="110"/>
    </row>
    <row r="104" spans="1:13" ht="28.5">
      <c r="A104" s="444"/>
      <c r="B104" s="445"/>
      <c r="C104" s="61"/>
      <c r="D104" s="254"/>
      <c r="E104" s="452"/>
      <c r="F104" s="452"/>
      <c r="G104" s="452"/>
      <c r="H104" s="452"/>
      <c r="I104" s="452"/>
      <c r="J104" s="64"/>
      <c r="K104" s="18"/>
      <c r="L104" s="18"/>
      <c r="M104" s="18"/>
    </row>
    <row r="105" spans="1:13" ht="28.5">
      <c r="A105" s="65"/>
      <c r="B105" s="62"/>
      <c r="C105" s="66"/>
      <c r="D105" s="254"/>
      <c r="E105" s="254"/>
      <c r="F105" s="254"/>
      <c r="G105" s="254"/>
      <c r="H105" s="254"/>
      <c r="I105" s="254"/>
      <c r="J105" s="67"/>
      <c r="K105" s="18"/>
      <c r="L105" s="18"/>
      <c r="M105" s="18"/>
    </row>
    <row r="126" spans="1:10" ht="28.5">
      <c r="B126" s="444"/>
      <c r="C126" s="445"/>
      <c r="E126" s="254"/>
      <c r="J126" s="64"/>
    </row>
    <row r="128" spans="1:10" ht="28.5">
      <c r="A128" s="65"/>
    </row>
    <row r="141" spans="1:10" ht="57">
      <c r="B141" s="444" t="s">
        <v>39</v>
      </c>
      <c r="C141" s="445"/>
      <c r="D141" s="95"/>
      <c r="E141" s="254" t="s">
        <v>40</v>
      </c>
      <c r="J141" s="64" t="s">
        <v>51</v>
      </c>
    </row>
    <row r="143" spans="1:10" ht="28.5">
      <c r="A143" s="65" t="s">
        <v>43</v>
      </c>
    </row>
  </sheetData>
  <sheetProtection formatCells="0" formatColumns="0" formatRows="0" autoFilter="0"/>
  <protectedRanges>
    <protectedRange sqref="H40:I41" name="Zakres5"/>
    <protectedRange sqref="G78:G84" name="Rozstęp2"/>
    <protectedRange sqref="B21 A16:A34 D16:J34 B16:C20 B22:C34" name="Rozstęp1"/>
    <protectedRange sqref="A99:K105 B126:C126 A128 E126 J126 B141:C141 E141 J141 A143" name="Rozstęp3"/>
    <protectedRange sqref="I78:J84" name="Rozstęp4"/>
    <protectedRange sqref="H40:I41" name="Zakres6"/>
    <protectedRange sqref="H59:J63" name="Zakres7"/>
    <protectedRange sqref="A67:J72" name="Zakres8"/>
    <protectedRange sqref="H43:I51 H53:I57" name="Zakres9"/>
    <protectedRange sqref="A9:J14 A15:D15 F15:J15" name="Rozstęp1_1"/>
  </protectedRanges>
  <mergeCells count="138">
    <mergeCell ref="A1:XFD1"/>
    <mergeCell ref="A2:J2"/>
    <mergeCell ref="B4:C4"/>
    <mergeCell ref="D4:J4"/>
    <mergeCell ref="B5:C5"/>
    <mergeCell ref="D5:J5"/>
    <mergeCell ref="B9:C9"/>
    <mergeCell ref="D9:J9"/>
    <mergeCell ref="D10:E10"/>
    <mergeCell ref="D11:E11"/>
    <mergeCell ref="D12:E12"/>
    <mergeCell ref="D13:E13"/>
    <mergeCell ref="B6:C6"/>
    <mergeCell ref="D6:J6"/>
    <mergeCell ref="B7:C7"/>
    <mergeCell ref="D7:J7"/>
    <mergeCell ref="B8:C8"/>
    <mergeCell ref="D8:J8"/>
    <mergeCell ref="D18:I18"/>
    <mergeCell ref="D19:J19"/>
    <mergeCell ref="B21:C21"/>
    <mergeCell ref="D21:J21"/>
    <mergeCell ref="D23:H23"/>
    <mergeCell ref="D24:H24"/>
    <mergeCell ref="B14:C14"/>
    <mergeCell ref="D14:E14"/>
    <mergeCell ref="D15:E15"/>
    <mergeCell ref="G15:I15"/>
    <mergeCell ref="A16:D16"/>
    <mergeCell ref="A17:J17"/>
    <mergeCell ref="B31:J31"/>
    <mergeCell ref="B32:J32"/>
    <mergeCell ref="C33:D33"/>
    <mergeCell ref="E33:F33"/>
    <mergeCell ref="H33:J33"/>
    <mergeCell ref="D34:E34"/>
    <mergeCell ref="B25:J25"/>
    <mergeCell ref="B26:J26"/>
    <mergeCell ref="B27:J27"/>
    <mergeCell ref="B28:J28"/>
    <mergeCell ref="B29:J29"/>
    <mergeCell ref="B30:J30"/>
    <mergeCell ref="B41:C41"/>
    <mergeCell ref="D41:G41"/>
    <mergeCell ref="B42:C42"/>
    <mergeCell ref="D42:G42"/>
    <mergeCell ref="B43:C43"/>
    <mergeCell ref="D43:G43"/>
    <mergeCell ref="A35:J35"/>
    <mergeCell ref="B37:J37"/>
    <mergeCell ref="A38:J38"/>
    <mergeCell ref="D39:G39"/>
    <mergeCell ref="B40:C40"/>
    <mergeCell ref="D40:G40"/>
    <mergeCell ref="B47:C47"/>
    <mergeCell ref="D47:G47"/>
    <mergeCell ref="B48:C48"/>
    <mergeCell ref="D48:G48"/>
    <mergeCell ref="B49:C49"/>
    <mergeCell ref="D49:G49"/>
    <mergeCell ref="B44:C44"/>
    <mergeCell ref="D44:G44"/>
    <mergeCell ref="B45:C45"/>
    <mergeCell ref="D45:G45"/>
    <mergeCell ref="B46:C46"/>
    <mergeCell ref="D46:G46"/>
    <mergeCell ref="B54:C54"/>
    <mergeCell ref="D54:G54"/>
    <mergeCell ref="B55:C55"/>
    <mergeCell ref="D55:G55"/>
    <mergeCell ref="B50:J50"/>
    <mergeCell ref="B51:J51"/>
    <mergeCell ref="B52:C52"/>
    <mergeCell ref="D52:G52"/>
    <mergeCell ref="B53:C53"/>
    <mergeCell ref="D53:G53"/>
    <mergeCell ref="H59:I59"/>
    <mergeCell ref="B60:G60"/>
    <mergeCell ref="H60:I60"/>
    <mergeCell ref="B61:G61"/>
    <mergeCell ref="H61:I61"/>
    <mergeCell ref="B62:G62"/>
    <mergeCell ref="H62:I62"/>
    <mergeCell ref="B56:C56"/>
    <mergeCell ref="D56:G56"/>
    <mergeCell ref="B58:G58"/>
    <mergeCell ref="B59:G59"/>
    <mergeCell ref="A76:A77"/>
    <mergeCell ref="B76:C77"/>
    <mergeCell ref="D76:D77"/>
    <mergeCell ref="E76:E77"/>
    <mergeCell ref="F76:F77"/>
    <mergeCell ref="F64:G64"/>
    <mergeCell ref="H64:J64"/>
    <mergeCell ref="D65:E65"/>
    <mergeCell ref="A66:J66"/>
    <mergeCell ref="F68:G68"/>
    <mergeCell ref="C70:G70"/>
    <mergeCell ref="G76:H76"/>
    <mergeCell ref="I76:J77"/>
    <mergeCell ref="B78:C78"/>
    <mergeCell ref="I78:J78"/>
    <mergeCell ref="B79:C79"/>
    <mergeCell ref="I79:J79"/>
    <mergeCell ref="F71:G71"/>
    <mergeCell ref="H71:J71"/>
    <mergeCell ref="D72:E72"/>
    <mergeCell ref="B73:J73"/>
    <mergeCell ref="B74:J74"/>
    <mergeCell ref="B83:C83"/>
    <mergeCell ref="I83:J83"/>
    <mergeCell ref="B84:C84"/>
    <mergeCell ref="I84:J84"/>
    <mergeCell ref="B80:C80"/>
    <mergeCell ref="I80:J80"/>
    <mergeCell ref="B81:C81"/>
    <mergeCell ref="I81:J81"/>
    <mergeCell ref="B82:C82"/>
    <mergeCell ref="I82:J82"/>
    <mergeCell ref="A88:K88"/>
    <mergeCell ref="C89:K89"/>
    <mergeCell ref="C90:K90"/>
    <mergeCell ref="C91:K91"/>
    <mergeCell ref="C92:K92"/>
    <mergeCell ref="C93:K93"/>
    <mergeCell ref="B85:C85"/>
    <mergeCell ref="I85:J85"/>
    <mergeCell ref="H86:J86"/>
    <mergeCell ref="D87:E87"/>
    <mergeCell ref="B99:K99"/>
    <mergeCell ref="A104:B104"/>
    <mergeCell ref="E104:I104"/>
    <mergeCell ref="B126:C126"/>
    <mergeCell ref="B141:C141"/>
    <mergeCell ref="C94:K94"/>
    <mergeCell ref="C95:K95"/>
    <mergeCell ref="C96:K96"/>
    <mergeCell ref="A98:B98"/>
  </mergeCells>
  <printOptions horizontalCentered="1"/>
  <pageMargins left="0.15748031496062992" right="0.19685039370078741" top="0.51181102362204722" bottom="0.35433070866141736" header="0.31496062992125984" footer="0.31496062992125984"/>
  <pageSetup paperSize="9" scale="25" fitToHeight="20" orientation="landscape" r:id="rId1"/>
  <headerFooter>
    <oddHeader xml:space="preserve">&amp;L&amp;"Arial,Pogrubiony"&amp;22
&amp;C&amp;G&amp;R&amp;"Arial,Pogrubiony"&amp;20Wzór Karty Oceny Merytorycznej dla Działania 4.3. RPOWŚ 2014-2020&amp;"Arial,Normalny"&amp;10
</oddHeader>
    <oddFooter xml:space="preserve">&amp;C&amp;18Strona &amp;P z &amp;N
 </oddFooter>
  </headerFooter>
  <rowBreaks count="6" manualBreakCount="6">
    <brk id="15" max="12" man="1"/>
    <brk id="46" max="12" man="1"/>
    <brk id="64" max="12" man="1"/>
    <brk id="71" max="12" man="1"/>
    <brk id="86" max="12" man="1"/>
    <brk id="97" max="12" man="1"/>
  </rowBreaks>
  <drawing r:id="rId2"/>
  <legacyDrawingHF r:id="rId3"/>
</worksheet>
</file>

<file path=xl/worksheets/sheet3.xml><?xml version="1.0" encoding="utf-8"?>
<worksheet xmlns="http://schemas.openxmlformats.org/spreadsheetml/2006/main" xmlns:r="http://schemas.openxmlformats.org/officeDocument/2006/relationships">
  <dimension ref="A2:N39"/>
  <sheetViews>
    <sheetView view="pageBreakPreview" topLeftCell="A4" zoomScale="40" zoomScaleNormal="100" zoomScaleSheetLayoutView="40" workbookViewId="0">
      <selection activeCell="E26" sqref="E26:G26"/>
    </sheetView>
  </sheetViews>
  <sheetFormatPr defaultRowHeight="26.25"/>
  <cols>
    <col min="1" max="1" width="14" style="213" customWidth="1"/>
    <col min="2" max="2" width="58.42578125" style="215" customWidth="1"/>
    <col min="3" max="3" width="59.140625" style="216" customWidth="1"/>
    <col min="4" max="4" width="34.28515625" style="216" customWidth="1"/>
    <col min="5" max="5" width="43" style="216" customWidth="1"/>
    <col min="6" max="6" width="21.42578125" style="216" customWidth="1"/>
    <col min="7" max="7" width="97.42578125" customWidth="1"/>
    <col min="8" max="8" width="61" customWidth="1"/>
    <col min="9" max="9" width="34.28515625" customWidth="1"/>
    <col min="10" max="10" width="45.7109375" customWidth="1"/>
  </cols>
  <sheetData>
    <row r="2" spans="1:14" ht="31.5">
      <c r="B2" s="214" t="s">
        <v>121</v>
      </c>
      <c r="C2" s="113">
        <f>'Oceniający 1'!C15</f>
        <v>0</v>
      </c>
      <c r="D2" s="113"/>
      <c r="E2" s="199"/>
      <c r="F2" s="199"/>
      <c r="G2" s="199"/>
      <c r="H2" s="199"/>
      <c r="I2" s="199"/>
      <c r="J2" s="199"/>
      <c r="K2" s="199"/>
      <c r="L2" s="208"/>
      <c r="M2" s="208"/>
      <c r="N2" s="208"/>
    </row>
    <row r="3" spans="1:14" ht="31.5">
      <c r="A3" s="112"/>
      <c r="B3" s="113"/>
      <c r="C3" s="113"/>
      <c r="D3" s="199"/>
      <c r="E3" s="199"/>
      <c r="F3" s="199"/>
      <c r="G3" s="199"/>
      <c r="H3" s="199"/>
      <c r="I3" s="199"/>
      <c r="J3" s="199"/>
      <c r="K3" s="208"/>
      <c r="L3" s="208"/>
      <c r="M3" s="208"/>
      <c r="N3" s="208"/>
    </row>
    <row r="4" spans="1:14" ht="109.5" customHeight="1">
      <c r="A4" s="112"/>
      <c r="B4" s="321" t="s">
        <v>80</v>
      </c>
      <c r="C4" s="321"/>
      <c r="D4" s="463" t="str">
        <f>'Oceniający 2'!D4:J4</f>
        <v xml:space="preserve">6b. Inwestowanie w sektor gospodarki wodnej celem wypełnienia zobowiązań określonych w dorobku prawnym Unii w zakresie środowiska oraz zaspokojenia wykraczających poza te zobowiązania potrzeb inwestycyjnych, określonych przez państwa członkowskie
</v>
      </c>
      <c r="E4" s="463"/>
      <c r="F4" s="463"/>
      <c r="G4" s="463"/>
      <c r="H4" s="463"/>
      <c r="I4" s="463"/>
      <c r="J4" s="199"/>
      <c r="K4" s="208"/>
      <c r="L4" s="208"/>
      <c r="M4" s="208"/>
      <c r="N4" s="208"/>
    </row>
    <row r="5" spans="1:14" ht="55.5" customHeight="1">
      <c r="A5" s="112"/>
      <c r="B5" s="322" t="s">
        <v>49</v>
      </c>
      <c r="C5" s="322"/>
      <c r="D5" s="323" t="s">
        <v>92</v>
      </c>
      <c r="E5" s="323"/>
      <c r="F5" s="323"/>
      <c r="G5" s="323"/>
      <c r="H5" s="323"/>
      <c r="I5" s="323"/>
      <c r="J5" s="323"/>
      <c r="K5" s="208"/>
      <c r="L5" s="208"/>
      <c r="M5" s="208"/>
      <c r="N5" s="208"/>
    </row>
    <row r="6" spans="1:14" ht="60.75" customHeight="1">
      <c r="A6" s="112"/>
      <c r="B6" s="322" t="s">
        <v>50</v>
      </c>
      <c r="C6" s="322"/>
      <c r="D6" s="329" t="str">
        <f>'Oceniający 2'!D6:J6</f>
        <v>4.3 Gospodarka wodno-ściekowa</v>
      </c>
      <c r="E6" s="329"/>
      <c r="F6" s="329"/>
      <c r="G6" s="329"/>
      <c r="H6" s="329"/>
      <c r="I6" s="329"/>
      <c r="J6" s="329"/>
      <c r="K6" s="208"/>
      <c r="L6" s="208"/>
      <c r="M6" s="208"/>
      <c r="N6" s="208"/>
    </row>
    <row r="7" spans="1:14" ht="93.75" customHeight="1">
      <c r="A7" s="112"/>
      <c r="B7" s="329" t="s">
        <v>53</v>
      </c>
      <c r="C7" s="329"/>
      <c r="D7" s="462" t="str">
        <f>'Oceniający 2'!D7:J7</f>
        <v>Budowa instalacji do zagospodarowania komunalnych osadów ściekowych w aglomeracjach od 2 tys. do 10 tys. RLM, ujętych w KPOŚK.</v>
      </c>
      <c r="E7" s="462"/>
      <c r="F7" s="462"/>
      <c r="G7" s="462"/>
      <c r="H7" s="462"/>
      <c r="I7" s="462"/>
      <c r="J7" s="199"/>
      <c r="K7" s="208"/>
      <c r="L7" s="208"/>
      <c r="M7" s="208"/>
      <c r="N7" s="208"/>
    </row>
    <row r="8" spans="1:14" ht="48" customHeight="1">
      <c r="A8" s="112"/>
      <c r="B8" s="461" t="s">
        <v>81</v>
      </c>
      <c r="C8" s="461"/>
      <c r="D8" s="100">
        <f>'Oceniający 2'!D8:J8</f>
        <v>0</v>
      </c>
      <c r="E8" s="199"/>
      <c r="F8" s="199"/>
      <c r="G8" s="199"/>
      <c r="H8" s="199"/>
      <c r="I8" s="199"/>
      <c r="J8" s="199"/>
      <c r="K8" s="208"/>
      <c r="L8" s="208"/>
      <c r="M8" s="208"/>
      <c r="N8" s="208"/>
    </row>
    <row r="9" spans="1:14" ht="44.25" customHeight="1">
      <c r="A9" s="112"/>
      <c r="B9" s="207" t="s">
        <v>42</v>
      </c>
      <c r="C9" s="207"/>
      <c r="D9" s="100">
        <f>'Oceniający 2'!D9:J9</f>
        <v>0</v>
      </c>
      <c r="E9" s="199"/>
      <c r="F9" s="199"/>
      <c r="G9" s="199"/>
      <c r="H9" s="199"/>
      <c r="I9" s="199"/>
      <c r="J9" s="199"/>
      <c r="K9" s="208"/>
      <c r="L9" s="208"/>
      <c r="M9" s="208"/>
      <c r="N9" s="208"/>
    </row>
    <row r="10" spans="1:14" ht="44.25" customHeight="1">
      <c r="A10" s="112"/>
      <c r="B10" s="461" t="s">
        <v>1</v>
      </c>
      <c r="C10" s="461"/>
      <c r="D10" s="100">
        <f>'Oceniający 2'!D10:E10</f>
        <v>0</v>
      </c>
      <c r="E10" s="199"/>
      <c r="F10" s="199"/>
      <c r="G10" s="199"/>
      <c r="H10" s="199"/>
      <c r="I10" s="199"/>
      <c r="J10" s="199"/>
      <c r="K10" s="208"/>
      <c r="L10" s="208"/>
      <c r="M10" s="208"/>
      <c r="N10" s="208"/>
    </row>
    <row r="11" spans="1:14" ht="48" customHeight="1">
      <c r="A11" s="112"/>
      <c r="B11" s="2" t="s">
        <v>82</v>
      </c>
      <c r="C11" s="3"/>
      <c r="D11" s="100">
        <f>'Oceniający 2'!D11:E11</f>
        <v>0</v>
      </c>
      <c r="E11" s="460"/>
      <c r="F11" s="460"/>
      <c r="G11" s="460"/>
      <c r="H11" s="460"/>
      <c r="I11" s="199"/>
      <c r="J11" s="199"/>
      <c r="K11" s="208"/>
      <c r="L11" s="208"/>
      <c r="M11" s="208"/>
      <c r="N11" s="208"/>
    </row>
    <row r="12" spans="1:14" ht="49.5" customHeight="1">
      <c r="A12" s="112"/>
      <c r="B12" s="2" t="s">
        <v>130</v>
      </c>
      <c r="C12" s="3"/>
      <c r="D12" s="100">
        <f>'Oceniający 2'!D12:E12</f>
        <v>0</v>
      </c>
      <c r="E12" s="199"/>
      <c r="F12" s="199"/>
      <c r="G12" s="199"/>
      <c r="H12" s="199"/>
      <c r="I12" s="199"/>
      <c r="J12" s="199"/>
      <c r="K12" s="208"/>
      <c r="L12" s="208"/>
      <c r="M12" s="208"/>
      <c r="N12" s="208"/>
    </row>
    <row r="13" spans="1:14" ht="49.5" customHeight="1">
      <c r="A13" s="112"/>
      <c r="B13" s="2" t="str">
        <f>'Oceniający 1'!B13</f>
        <v xml:space="preserve">- w tym EFRR: </v>
      </c>
      <c r="C13" s="3"/>
      <c r="D13" s="100">
        <f>'Oceniający 2'!D13:E13</f>
        <v>0</v>
      </c>
      <c r="E13" s="199"/>
      <c r="F13" s="199"/>
      <c r="G13" s="199"/>
      <c r="H13" s="199"/>
      <c r="I13" s="199"/>
      <c r="J13" s="199"/>
      <c r="K13" s="242"/>
      <c r="L13" s="242"/>
      <c r="M13" s="242"/>
      <c r="N13" s="242"/>
    </row>
    <row r="14" spans="1:14" ht="60.75" customHeight="1">
      <c r="A14" s="112"/>
      <c r="B14" s="471"/>
      <c r="C14" s="471"/>
      <c r="D14" s="100"/>
      <c r="E14" s="100"/>
      <c r="F14" s="199"/>
      <c r="G14" s="199"/>
      <c r="H14" s="199"/>
      <c r="I14" s="199"/>
      <c r="J14" s="199"/>
      <c r="K14" s="208"/>
      <c r="L14" s="208"/>
      <c r="M14" s="208"/>
      <c r="N14" s="208"/>
    </row>
    <row r="15" spans="1:14" ht="33.75">
      <c r="A15" s="112"/>
      <c r="B15" s="2"/>
      <c r="C15" s="3"/>
      <c r="D15" s="199"/>
      <c r="E15" s="199"/>
      <c r="F15" s="199"/>
      <c r="G15" s="199"/>
      <c r="H15" s="199"/>
      <c r="I15" s="199"/>
      <c r="J15" s="199"/>
      <c r="K15" s="208"/>
      <c r="L15" s="208"/>
      <c r="M15" s="208"/>
      <c r="N15" s="208"/>
    </row>
    <row r="16" spans="1:14" ht="33.75">
      <c r="A16" s="112"/>
      <c r="B16" s="2"/>
      <c r="C16" s="3"/>
      <c r="D16" s="199"/>
      <c r="E16" s="470" t="s">
        <v>99</v>
      </c>
      <c r="F16" s="470"/>
      <c r="G16" s="470"/>
      <c r="H16" s="470"/>
      <c r="I16" s="199"/>
      <c r="J16" s="199"/>
      <c r="K16" s="208"/>
      <c r="L16" s="208"/>
      <c r="M16" s="208"/>
      <c r="N16" s="208"/>
    </row>
    <row r="17" spans="1:14" ht="34.5" thickBot="1">
      <c r="A17" s="112"/>
      <c r="B17" s="2"/>
      <c r="C17" s="3"/>
      <c r="D17" s="199"/>
      <c r="E17" s="199"/>
      <c r="F17" s="199"/>
      <c r="G17" s="199"/>
      <c r="H17" s="199"/>
      <c r="I17" s="199"/>
      <c r="J17" s="199"/>
      <c r="K17" s="208"/>
      <c r="L17" s="208"/>
      <c r="M17" s="208"/>
      <c r="N17" s="208"/>
    </row>
    <row r="18" spans="1:14" ht="54" customHeight="1" thickTop="1">
      <c r="A18" s="112"/>
      <c r="B18" s="2"/>
      <c r="C18" s="5"/>
      <c r="D18" s="71"/>
      <c r="E18" s="466" t="s">
        <v>109</v>
      </c>
      <c r="F18" s="467"/>
      <c r="G18" s="72" t="s">
        <v>100</v>
      </c>
      <c r="H18" s="225" t="s">
        <v>101</v>
      </c>
      <c r="I18" s="223"/>
      <c r="J18" s="199"/>
      <c r="K18" s="208"/>
      <c r="L18" s="208"/>
      <c r="M18" s="208"/>
      <c r="N18" s="208"/>
    </row>
    <row r="19" spans="1:14" ht="57" customHeight="1">
      <c r="A19" s="112"/>
      <c r="B19" s="14"/>
      <c r="C19" s="14"/>
      <c r="D19" s="73" t="s">
        <v>107</v>
      </c>
      <c r="E19" s="468"/>
      <c r="F19" s="469"/>
      <c r="G19" s="315"/>
      <c r="H19" s="316"/>
      <c r="I19" s="224"/>
      <c r="J19" s="199"/>
      <c r="K19" s="208"/>
      <c r="L19" s="208"/>
      <c r="M19" s="208"/>
      <c r="N19" s="208"/>
    </row>
    <row r="20" spans="1:14" ht="51.75" customHeight="1">
      <c r="A20" s="112"/>
      <c r="B20" s="74"/>
      <c r="C20" s="199"/>
      <c r="D20" s="73" t="s">
        <v>108</v>
      </c>
      <c r="E20" s="468"/>
      <c r="F20" s="469"/>
      <c r="G20" s="317"/>
      <c r="H20" s="318"/>
      <c r="I20" s="224"/>
      <c r="J20" s="199"/>
      <c r="K20" s="208"/>
      <c r="L20" s="208"/>
      <c r="M20" s="208"/>
      <c r="N20" s="208"/>
    </row>
    <row r="21" spans="1:14" ht="59.25" customHeight="1" thickBot="1">
      <c r="A21" s="112"/>
      <c r="B21" s="74"/>
      <c r="C21" s="199"/>
      <c r="D21" s="75" t="s">
        <v>123</v>
      </c>
      <c r="E21" s="484"/>
      <c r="F21" s="485"/>
      <c r="G21" s="76"/>
      <c r="H21" s="222"/>
      <c r="I21" s="224"/>
      <c r="J21" s="199"/>
      <c r="K21" s="208"/>
      <c r="L21" s="208"/>
      <c r="M21" s="208"/>
      <c r="N21" s="208"/>
    </row>
    <row r="22" spans="1:14" ht="27" thickTop="1">
      <c r="A22" s="112"/>
      <c r="B22" s="74"/>
      <c r="C22" s="199"/>
      <c r="D22" s="199"/>
      <c r="E22" s="199"/>
      <c r="F22" s="199"/>
      <c r="G22" s="199"/>
      <c r="H22" s="199"/>
      <c r="I22" s="199"/>
      <c r="J22" s="199"/>
      <c r="K22" s="208"/>
      <c r="L22" s="208"/>
      <c r="M22" s="208"/>
      <c r="N22" s="4"/>
    </row>
    <row r="23" spans="1:14" ht="67.5" customHeight="1">
      <c r="A23" s="87"/>
      <c r="B23" s="77"/>
      <c r="C23" s="78"/>
      <c r="D23" s="78"/>
      <c r="E23" s="486" t="s">
        <v>102</v>
      </c>
      <c r="F23" s="486"/>
      <c r="G23" s="486"/>
      <c r="H23" s="486"/>
      <c r="I23" s="78"/>
      <c r="J23" s="78"/>
      <c r="K23" s="4"/>
      <c r="L23" s="4"/>
      <c r="M23" s="4"/>
      <c r="N23" s="4"/>
    </row>
    <row r="24" spans="1:14" ht="27" thickBot="1">
      <c r="A24" s="87"/>
      <c r="B24" s="208"/>
      <c r="C24" s="208"/>
      <c r="D24" s="208"/>
      <c r="E24" s="208"/>
      <c r="F24" s="208"/>
      <c r="G24" s="4"/>
      <c r="H24" s="4"/>
      <c r="I24" s="4"/>
      <c r="J24" s="4"/>
      <c r="K24" s="4"/>
      <c r="L24" s="4"/>
      <c r="M24" s="4"/>
      <c r="N24" s="4"/>
    </row>
    <row r="25" spans="1:14" ht="85.5" customHeight="1" thickTop="1">
      <c r="A25" s="87"/>
      <c r="B25" s="208"/>
      <c r="C25" s="487"/>
      <c r="D25" s="488"/>
      <c r="E25" s="464" t="s">
        <v>110</v>
      </c>
      <c r="F25" s="464"/>
      <c r="G25" s="465"/>
      <c r="H25" s="230" t="s">
        <v>132</v>
      </c>
      <c r="I25" s="226"/>
      <c r="J25" s="79"/>
      <c r="K25" s="79"/>
      <c r="L25" s="4"/>
      <c r="M25" s="4"/>
      <c r="N25" s="4"/>
    </row>
    <row r="26" spans="1:14" ht="47.25" customHeight="1">
      <c r="A26" s="87"/>
      <c r="B26" s="208"/>
      <c r="C26" s="478" t="s">
        <v>107</v>
      </c>
      <c r="D26" s="446"/>
      <c r="E26" s="479"/>
      <c r="F26" s="479"/>
      <c r="G26" s="480"/>
      <c r="H26" s="221">
        <f>'Oceniający 1'!H85</f>
        <v>0</v>
      </c>
      <c r="I26" s="227"/>
      <c r="J26" s="80"/>
      <c r="K26" s="114"/>
      <c r="L26" s="4"/>
      <c r="M26" s="4"/>
      <c r="N26" s="4"/>
    </row>
    <row r="27" spans="1:14" ht="55.5" customHeight="1">
      <c r="A27" s="87"/>
      <c r="B27" s="208"/>
      <c r="C27" s="478" t="s">
        <v>118</v>
      </c>
      <c r="D27" s="446"/>
      <c r="E27" s="479"/>
      <c r="F27" s="479"/>
      <c r="G27" s="480"/>
      <c r="H27" s="221">
        <f>'Oceniający 2'!H85</f>
        <v>0</v>
      </c>
      <c r="I27" s="227"/>
      <c r="J27" s="80"/>
      <c r="K27" s="115"/>
      <c r="L27" s="4"/>
      <c r="M27" s="4"/>
      <c r="N27" s="4"/>
    </row>
    <row r="28" spans="1:14" ht="51" customHeight="1">
      <c r="A28" s="87"/>
      <c r="B28" s="208"/>
      <c r="C28" s="478" t="s">
        <v>124</v>
      </c>
      <c r="D28" s="446"/>
      <c r="E28" s="479"/>
      <c r="F28" s="479"/>
      <c r="G28" s="480"/>
      <c r="H28" s="221"/>
      <c r="I28" s="227"/>
      <c r="J28" s="80"/>
      <c r="K28" s="115"/>
      <c r="L28" s="4"/>
      <c r="M28" s="4"/>
      <c r="N28" s="4"/>
    </row>
    <row r="29" spans="1:14" ht="58.5" customHeight="1">
      <c r="A29" s="87"/>
      <c r="B29" s="208"/>
      <c r="C29" s="481" t="s">
        <v>111</v>
      </c>
      <c r="D29" s="482"/>
      <c r="E29" s="479"/>
      <c r="F29" s="479"/>
      <c r="G29" s="480"/>
      <c r="H29" s="221">
        <f>H26+H27</f>
        <v>0</v>
      </c>
      <c r="I29" s="227"/>
      <c r="J29" s="80"/>
      <c r="K29" s="115"/>
      <c r="L29" s="4"/>
      <c r="M29" s="4"/>
      <c r="N29" s="4"/>
    </row>
    <row r="30" spans="1:14" ht="53.25" thickBot="1">
      <c r="A30" s="87"/>
      <c r="B30" s="208"/>
      <c r="C30" s="472" t="s">
        <v>112</v>
      </c>
      <c r="D30" s="473"/>
      <c r="E30" s="473"/>
      <c r="F30" s="473"/>
      <c r="G30" s="474"/>
      <c r="H30" s="229">
        <f>H29/2</f>
        <v>0</v>
      </c>
      <c r="I30" s="228"/>
      <c r="J30" s="81"/>
      <c r="K30" s="116"/>
      <c r="L30" s="4"/>
      <c r="M30" s="4"/>
      <c r="N30" s="4"/>
    </row>
    <row r="31" spans="1:14" ht="53.25" thickTop="1">
      <c r="A31" s="87"/>
      <c r="B31" s="208"/>
      <c r="C31" s="83"/>
      <c r="D31" s="83"/>
      <c r="E31" s="83"/>
      <c r="F31" s="83"/>
      <c r="G31" s="83"/>
      <c r="H31" s="84"/>
      <c r="I31" s="84"/>
      <c r="J31" s="81"/>
      <c r="K31" s="116"/>
      <c r="L31" s="4"/>
      <c r="M31" s="4"/>
      <c r="N31" s="4"/>
    </row>
    <row r="32" spans="1:14" ht="31.5">
      <c r="A32" s="87"/>
      <c r="B32" s="85" t="s">
        <v>125</v>
      </c>
      <c r="C32" s="208"/>
      <c r="D32" s="95"/>
      <c r="E32" s="85" t="s">
        <v>40</v>
      </c>
      <c r="F32" s="483"/>
      <c r="G32" s="483"/>
      <c r="H32" s="4"/>
      <c r="I32" s="4"/>
      <c r="J32" s="4"/>
      <c r="K32" s="4"/>
      <c r="L32" s="4"/>
      <c r="M32" s="4"/>
      <c r="N32" s="4"/>
    </row>
    <row r="33" spans="1:14" ht="31.5">
      <c r="A33" s="87"/>
      <c r="B33" s="85"/>
      <c r="C33" s="208"/>
      <c r="D33" s="208"/>
      <c r="E33" s="85"/>
      <c r="F33" s="208"/>
      <c r="G33" s="4"/>
      <c r="H33" s="4"/>
      <c r="I33" s="4"/>
      <c r="J33" s="4"/>
      <c r="K33" s="4"/>
      <c r="L33" s="4"/>
      <c r="M33" s="4"/>
      <c r="N33" s="4"/>
    </row>
    <row r="34" spans="1:14" ht="31.5">
      <c r="A34" s="87"/>
      <c r="B34" s="85"/>
      <c r="C34" s="208"/>
      <c r="D34" s="208"/>
      <c r="E34" s="85"/>
      <c r="F34" s="208"/>
      <c r="G34" s="4"/>
      <c r="H34" s="4"/>
      <c r="I34" s="4"/>
      <c r="J34" s="4"/>
      <c r="K34" s="4"/>
      <c r="L34" s="4"/>
      <c r="M34" s="4"/>
      <c r="N34" s="4"/>
    </row>
    <row r="35" spans="1:14" ht="31.5">
      <c r="A35" s="87"/>
      <c r="B35" s="48"/>
      <c r="C35" s="48"/>
      <c r="D35" s="206" t="s">
        <v>113</v>
      </c>
      <c r="E35" s="206"/>
      <c r="F35" s="48"/>
      <c r="G35" s="10"/>
      <c r="H35" s="10"/>
      <c r="I35" s="10"/>
      <c r="J35" s="10"/>
      <c r="K35" s="4"/>
      <c r="L35" s="4"/>
      <c r="M35" s="4"/>
      <c r="N35" s="4"/>
    </row>
    <row r="36" spans="1:14" ht="31.5">
      <c r="A36" s="87"/>
      <c r="B36" s="48"/>
      <c r="C36" s="48"/>
      <c r="D36" s="48"/>
      <c r="E36" s="48"/>
      <c r="F36" s="48"/>
      <c r="G36" s="10"/>
      <c r="H36" s="10"/>
      <c r="I36" s="10"/>
      <c r="J36" s="10"/>
      <c r="K36" s="4"/>
      <c r="L36" s="4"/>
      <c r="M36" s="4"/>
      <c r="N36" s="118"/>
    </row>
    <row r="37" spans="1:14" ht="31.5">
      <c r="A37" s="117"/>
      <c r="B37" s="48"/>
      <c r="C37" s="48" t="s">
        <v>114</v>
      </c>
      <c r="D37" s="206" t="s">
        <v>116</v>
      </c>
      <c r="E37" s="48"/>
      <c r="F37" s="205" t="s">
        <v>115</v>
      </c>
      <c r="G37" s="48"/>
      <c r="H37" s="475" t="s">
        <v>117</v>
      </c>
      <c r="I37" s="475"/>
      <c r="J37" s="206" t="s">
        <v>115</v>
      </c>
      <c r="K37" s="118"/>
      <c r="L37" s="118"/>
      <c r="M37" s="118"/>
      <c r="N37" s="4"/>
    </row>
    <row r="38" spans="1:14">
      <c r="A38" s="87"/>
      <c r="B38" s="208"/>
      <c r="C38" s="208"/>
      <c r="D38" s="208"/>
      <c r="E38" s="208"/>
      <c r="F38" s="208"/>
      <c r="G38" s="4"/>
      <c r="H38" s="4"/>
      <c r="I38" s="4"/>
      <c r="J38" s="4"/>
      <c r="K38" s="4"/>
      <c r="L38" s="4"/>
      <c r="M38" s="4"/>
      <c r="N38" s="4"/>
    </row>
    <row r="39" spans="1:14" ht="28.5">
      <c r="A39" s="82" t="s">
        <v>120</v>
      </c>
      <c r="B39" s="476" t="s">
        <v>119</v>
      </c>
      <c r="C39" s="477"/>
      <c r="D39" s="477"/>
      <c r="E39" s="477"/>
      <c r="F39" s="477"/>
      <c r="G39" s="477"/>
      <c r="H39" s="477"/>
      <c r="I39" s="477"/>
      <c r="J39" s="477"/>
      <c r="K39" s="4"/>
      <c r="L39" s="4"/>
      <c r="M39" s="4"/>
    </row>
  </sheetData>
  <protectedRanges>
    <protectedRange sqref="B10:C19" name="Rozstęp1_1_2_1"/>
    <protectedRange sqref="C37:K37" name="Rozstęp1_2_1_1"/>
  </protectedRanges>
  <mergeCells count="32">
    <mergeCell ref="B14:C14"/>
    <mergeCell ref="C30:G30"/>
    <mergeCell ref="H37:I37"/>
    <mergeCell ref="B39:J39"/>
    <mergeCell ref="C28:D28"/>
    <mergeCell ref="E28:G28"/>
    <mergeCell ref="C29:D29"/>
    <mergeCell ref="E29:G29"/>
    <mergeCell ref="F32:G32"/>
    <mergeCell ref="C26:D26"/>
    <mergeCell ref="E26:G26"/>
    <mergeCell ref="C27:D27"/>
    <mergeCell ref="E27:G27"/>
    <mergeCell ref="E21:F21"/>
    <mergeCell ref="E23:H23"/>
    <mergeCell ref="C25:D25"/>
    <mergeCell ref="E25:G25"/>
    <mergeCell ref="E18:F18"/>
    <mergeCell ref="E19:F19"/>
    <mergeCell ref="E20:F20"/>
    <mergeCell ref="E16:H16"/>
    <mergeCell ref="B4:C4"/>
    <mergeCell ref="D4:I4"/>
    <mergeCell ref="B5:C5"/>
    <mergeCell ref="D5:J5"/>
    <mergeCell ref="B10:C10"/>
    <mergeCell ref="E11:H11"/>
    <mergeCell ref="B6:C6"/>
    <mergeCell ref="D6:J6"/>
    <mergeCell ref="B7:C7"/>
    <mergeCell ref="B8:C8"/>
    <mergeCell ref="D7:I7"/>
  </mergeCells>
  <pageMargins left="0.70866141732283472" right="0.70866141732283472" top="0.74803149606299213" bottom="0.74803149606299213" header="0.31496062992125984" footer="0.31496062992125984"/>
  <pageSetup paperSize="9" scale="25" orientation="landscape" r:id="rId1"/>
  <headerFooter>
    <oddHeader>&amp;C&amp;G&amp;R&amp;"Arial,Pogrubiony"&amp;20Wzór karty Oceny Merytorycznej dla Działania 4.3. RPOWŚ 2014-2020</oddHeader>
  </headerFooter>
  <legacyDrawingHF r:id="rId2"/>
</worksheet>
</file>

<file path=xl/worksheets/sheet4.xml><?xml version="1.0" encoding="utf-8"?>
<worksheet xmlns="http://schemas.openxmlformats.org/spreadsheetml/2006/main" xmlns:r="http://schemas.openxmlformats.org/officeDocument/2006/relationships">
  <sheetPr codeName="Arkusz4"/>
  <dimension ref="A1:M117"/>
  <sheetViews>
    <sheetView tabSelected="1" view="pageBreakPreview" topLeftCell="A94" zoomScale="40" zoomScaleNormal="50" zoomScaleSheetLayoutView="40" zoomScalePageLayoutView="40" workbookViewId="0">
      <selection activeCell="I83" sqref="I83"/>
    </sheetView>
  </sheetViews>
  <sheetFormatPr defaultRowHeight="12.75"/>
  <cols>
    <col min="1" max="1" width="15" style="4" customWidth="1"/>
    <col min="2" max="2" width="59.5703125" style="1" customWidth="1"/>
    <col min="3" max="3" width="60.140625" style="1" customWidth="1"/>
    <col min="4" max="4" width="34.28515625" style="1" customWidth="1"/>
    <col min="5" max="5" width="43" style="1" customWidth="1"/>
    <col min="6" max="6" width="32.7109375" style="1" customWidth="1"/>
    <col min="7" max="7" width="52.140625" style="124" customWidth="1"/>
    <col min="8" max="8" width="27.140625" style="4" hidden="1" customWidth="1"/>
    <col min="9" max="9" width="27.140625" style="4" customWidth="1"/>
    <col min="10" max="10" width="35.140625" style="4" customWidth="1"/>
    <col min="11" max="11" width="43.42578125" style="4" customWidth="1"/>
    <col min="12" max="12" width="37.140625" style="4" customWidth="1"/>
    <col min="13" max="13" width="35.42578125" style="4" customWidth="1"/>
    <col min="14" max="16384" width="9.140625" style="4"/>
  </cols>
  <sheetData>
    <row r="1" spans="1:11" ht="143.25" customHeight="1">
      <c r="A1" s="232"/>
      <c r="B1" s="231"/>
      <c r="C1" s="231"/>
      <c r="D1" s="231"/>
      <c r="E1" s="231"/>
      <c r="F1" s="231"/>
      <c r="G1" s="231"/>
      <c r="H1" s="231"/>
      <c r="I1" s="231"/>
      <c r="J1" s="231"/>
      <c r="K1" s="231"/>
    </row>
    <row r="2" spans="1:11" s="124" customFormat="1" ht="130.5" customHeight="1">
      <c r="A2" s="320" t="s">
        <v>129</v>
      </c>
      <c r="B2" s="320"/>
      <c r="C2" s="320"/>
      <c r="D2" s="320"/>
      <c r="E2" s="320"/>
      <c r="F2" s="320"/>
      <c r="G2" s="320"/>
      <c r="H2" s="320"/>
      <c r="I2" s="320"/>
      <c r="J2" s="320"/>
      <c r="K2" s="320"/>
    </row>
    <row r="3" spans="1:11" s="124" customFormat="1" ht="130.5" customHeight="1">
      <c r="A3" s="15"/>
      <c r="B3" s="321" t="s">
        <v>80</v>
      </c>
      <c r="C3" s="516"/>
      <c r="D3" s="519" t="str">
        <f>'Oceniający 2'!D4:J4</f>
        <v xml:space="preserve">6b. Inwestowanie w sektor gospodarki wodnej celem wypełnienia zobowiązań określonych w dorobku prawnym Unii w zakresie środowiska oraz zaspokojenia wykraczających poza te zobowiązania potrzeb inwestycyjnych, określonych przez państwa członkowskie
</v>
      </c>
      <c r="E3" s="519"/>
      <c r="F3" s="519"/>
      <c r="G3" s="519"/>
      <c r="H3" s="519"/>
      <c r="I3" s="519"/>
      <c r="J3" s="519"/>
      <c r="K3" s="519"/>
    </row>
    <row r="4" spans="1:11" s="18" customFormat="1" ht="76.5" customHeight="1">
      <c r="A4" s="125"/>
      <c r="B4" s="518" t="s">
        <v>49</v>
      </c>
      <c r="C4" s="518"/>
      <c r="D4" s="517" t="s">
        <v>92</v>
      </c>
      <c r="E4" s="517"/>
      <c r="F4" s="517"/>
      <c r="G4" s="517"/>
      <c r="H4" s="126"/>
      <c r="I4" s="126"/>
      <c r="J4" s="126"/>
    </row>
    <row r="5" spans="1:11" s="18" customFormat="1" ht="78" customHeight="1">
      <c r="B5" s="127" t="s">
        <v>50</v>
      </c>
      <c r="C5" s="127"/>
      <c r="D5" s="329" t="str">
        <f>'Oceniający 2'!D6:J6</f>
        <v>4.3 Gospodarka wodno-ściekowa</v>
      </c>
      <c r="E5" s="329"/>
      <c r="F5" s="329"/>
      <c r="G5" s="329"/>
      <c r="H5" s="329"/>
      <c r="I5" s="329"/>
      <c r="J5" s="329"/>
    </row>
    <row r="6" spans="1:11" s="18" customFormat="1" ht="132.75" customHeight="1">
      <c r="B6" s="127" t="s">
        <v>54</v>
      </c>
      <c r="C6" s="127"/>
      <c r="D6" s="514" t="str">
        <f>'Oceniający 2'!D7:J7</f>
        <v>Budowa instalacji do zagospodarowania komunalnych osadów ściekowych w aglomeracjach od 2 tys. do 10 tys. RLM, ujętych w KPOŚK.</v>
      </c>
      <c r="E6" s="514"/>
      <c r="F6" s="514"/>
      <c r="G6" s="514"/>
      <c r="H6" s="514"/>
      <c r="I6" s="514"/>
      <c r="J6" s="514"/>
    </row>
    <row r="7" spans="1:11" s="47" customFormat="1" ht="61.5" customHeight="1">
      <c r="B7" s="2" t="s">
        <v>81</v>
      </c>
      <c r="C7" s="5"/>
      <c r="D7" s="513">
        <f>'Oceniający 2'!D8:J8</f>
        <v>0</v>
      </c>
      <c r="E7" s="513"/>
      <c r="F7" s="513"/>
      <c r="G7" s="513"/>
      <c r="H7" s="513"/>
      <c r="I7" s="513"/>
      <c r="J7" s="513"/>
    </row>
    <row r="8" spans="1:11" ht="80.25" customHeight="1">
      <c r="B8" s="2" t="s">
        <v>42</v>
      </c>
      <c r="C8" s="5"/>
      <c r="D8" s="512">
        <f>'Oceniający 2'!D9:J9</f>
        <v>0</v>
      </c>
      <c r="E8" s="512"/>
      <c r="F8" s="512"/>
      <c r="G8" s="512"/>
      <c r="H8" s="512"/>
      <c r="I8" s="512"/>
      <c r="J8" s="512"/>
    </row>
    <row r="9" spans="1:11" ht="84.75" customHeight="1">
      <c r="B9" s="2" t="s">
        <v>1</v>
      </c>
      <c r="C9" s="128"/>
      <c r="D9" s="511">
        <f>'Oceniający 2'!D10:E10</f>
        <v>0</v>
      </c>
      <c r="E9" s="511"/>
      <c r="F9" s="244"/>
      <c r="G9" s="245"/>
      <c r="H9" s="245"/>
      <c r="I9" s="245"/>
      <c r="J9" s="245"/>
    </row>
    <row r="10" spans="1:11" ht="84.75" customHeight="1">
      <c r="B10" s="2" t="s">
        <v>82</v>
      </c>
      <c r="C10" s="3"/>
      <c r="D10" s="511">
        <f>'Oceniający 2'!D11:E11</f>
        <v>0</v>
      </c>
      <c r="E10" s="511"/>
      <c r="F10" s="245"/>
      <c r="G10" s="245"/>
      <c r="H10" s="245"/>
      <c r="I10" s="245"/>
      <c r="J10" s="245"/>
    </row>
    <row r="11" spans="1:11" ht="84.75" customHeight="1">
      <c r="B11" s="2" t="s">
        <v>130</v>
      </c>
      <c r="C11" s="5"/>
      <c r="D11" s="511">
        <f>'Oceniający 2'!D12:E12</f>
        <v>0</v>
      </c>
      <c r="E11" s="511"/>
      <c r="F11" s="244"/>
      <c r="G11" s="244"/>
      <c r="H11" s="246"/>
      <c r="I11" s="246"/>
      <c r="J11" s="243"/>
    </row>
    <row r="12" spans="1:11" ht="84.75" customHeight="1">
      <c r="B12" s="2" t="str">
        <f>'Oceniający 1'!B13</f>
        <v xml:space="preserve">- w tym EFRR: </v>
      </c>
      <c r="C12" s="5"/>
      <c r="D12" s="511">
        <f>'Oceniający 2'!D13:E13</f>
        <v>0</v>
      </c>
      <c r="E12" s="511"/>
      <c r="F12" s="244"/>
      <c r="G12" s="244"/>
      <c r="H12" s="246"/>
      <c r="I12" s="246"/>
      <c r="J12" s="243"/>
    </row>
    <row r="13" spans="1:11" ht="39.75" customHeight="1">
      <c r="B13" s="471"/>
      <c r="C13" s="471"/>
      <c r="D13" s="510"/>
      <c r="E13" s="510"/>
      <c r="F13" s="248"/>
      <c r="G13" s="248"/>
      <c r="H13" s="248"/>
      <c r="I13" s="248"/>
      <c r="J13" s="248"/>
    </row>
    <row r="14" spans="1:11" s="1" customFormat="1" ht="73.5" customHeight="1">
      <c r="A14" s="4"/>
      <c r="B14" s="95" t="s">
        <v>121</v>
      </c>
      <c r="C14" s="235"/>
      <c r="D14" s="515"/>
      <c r="E14" s="515"/>
      <c r="F14" s="129"/>
      <c r="G14" s="341" t="s">
        <v>127</v>
      </c>
      <c r="H14" s="609"/>
      <c r="I14" s="609"/>
      <c r="J14" s="609"/>
      <c r="K14" s="95">
        <f>'Oceniający 1'!J15</f>
        <v>0</v>
      </c>
    </row>
    <row r="15" spans="1:11" s="18" customFormat="1" ht="57" customHeight="1">
      <c r="B15" s="219" t="str">
        <f>B14</f>
        <v>Numer ewidencyjny wniosku:</v>
      </c>
      <c r="C15" s="236">
        <f>C14</f>
        <v>0</v>
      </c>
      <c r="D15" s="130"/>
      <c r="E15" s="131"/>
      <c r="F15" s="17"/>
      <c r="G15" s="111"/>
    </row>
    <row r="16" spans="1:11" s="18" customFormat="1" ht="57" customHeight="1">
      <c r="B16" s="63"/>
      <c r="C16" s="411" t="s">
        <v>104</v>
      </c>
      <c r="D16" s="411"/>
      <c r="E16" s="411"/>
      <c r="F16" s="411"/>
      <c r="G16" s="411"/>
      <c r="H16" s="411"/>
      <c r="I16" s="411"/>
      <c r="J16" s="411"/>
    </row>
    <row r="17" spans="1:13" s="18" customFormat="1" ht="57" customHeight="1">
      <c r="B17" s="63"/>
      <c r="C17" s="520" t="s">
        <v>75</v>
      </c>
      <c r="D17" s="520"/>
      <c r="E17" s="520"/>
      <c r="F17" s="520"/>
      <c r="G17" s="520"/>
      <c r="H17" s="520"/>
      <c r="I17" s="520"/>
      <c r="J17" s="520"/>
    </row>
    <row r="18" spans="1:13" ht="60.75" customHeight="1">
      <c r="A18" s="20" t="s">
        <v>14</v>
      </c>
      <c r="B18" s="21" t="s">
        <v>58</v>
      </c>
      <c r="C18" s="22"/>
      <c r="D18" s="377" t="s">
        <v>59</v>
      </c>
      <c r="E18" s="378"/>
      <c r="F18" s="378"/>
      <c r="G18" s="379"/>
      <c r="H18" s="23" t="s">
        <v>6</v>
      </c>
      <c r="I18" s="23" t="s">
        <v>6</v>
      </c>
      <c r="J18" s="23" t="s">
        <v>7</v>
      </c>
      <c r="K18" s="24" t="s">
        <v>8</v>
      </c>
    </row>
    <row r="19" spans="1:13" ht="105.75" customHeight="1">
      <c r="A19" s="25">
        <v>1</v>
      </c>
      <c r="B19" s="351" t="s">
        <v>60</v>
      </c>
      <c r="C19" s="352"/>
      <c r="D19" s="353" t="s">
        <v>61</v>
      </c>
      <c r="E19" s="354"/>
      <c r="F19" s="354"/>
      <c r="G19" s="355"/>
      <c r="H19" s="26"/>
      <c r="I19" s="26"/>
      <c r="J19" s="26"/>
      <c r="K19" s="27"/>
    </row>
    <row r="20" spans="1:13" ht="358.5" customHeight="1">
      <c r="A20" s="25">
        <v>2</v>
      </c>
      <c r="B20" s="351" t="s">
        <v>62</v>
      </c>
      <c r="C20" s="352"/>
      <c r="D20" s="353" t="s">
        <v>135</v>
      </c>
      <c r="E20" s="354"/>
      <c r="F20" s="354"/>
      <c r="G20" s="355"/>
      <c r="H20" s="26"/>
      <c r="I20" s="26"/>
      <c r="J20" s="26"/>
      <c r="K20" s="27"/>
      <c r="L20" s="47"/>
      <c r="M20" s="47"/>
    </row>
    <row r="21" spans="1:13" ht="104.25" customHeight="1">
      <c r="A21" s="25">
        <v>3</v>
      </c>
      <c r="B21" s="351" t="s">
        <v>63</v>
      </c>
      <c r="C21" s="352"/>
      <c r="D21" s="353" t="s">
        <v>64</v>
      </c>
      <c r="E21" s="354"/>
      <c r="F21" s="354"/>
      <c r="G21" s="355"/>
      <c r="H21" s="26"/>
      <c r="I21" s="26"/>
      <c r="J21" s="26"/>
      <c r="K21" s="27"/>
    </row>
    <row r="22" spans="1:13" s="52" customFormat="1" ht="285" customHeight="1">
      <c r="A22" s="25">
        <v>4</v>
      </c>
      <c r="B22" s="351" t="s">
        <v>65</v>
      </c>
      <c r="C22" s="352"/>
      <c r="D22" s="353" t="s">
        <v>66</v>
      </c>
      <c r="E22" s="354"/>
      <c r="F22" s="354"/>
      <c r="G22" s="355"/>
      <c r="H22" s="26"/>
      <c r="I22" s="26"/>
      <c r="J22" s="26"/>
      <c r="K22" s="27"/>
    </row>
    <row r="23" spans="1:13" ht="345.75" customHeight="1" thickBot="1">
      <c r="A23" s="179">
        <v>5</v>
      </c>
      <c r="B23" s="351" t="s">
        <v>67</v>
      </c>
      <c r="C23" s="352"/>
      <c r="D23" s="353" t="s">
        <v>122</v>
      </c>
      <c r="E23" s="354"/>
      <c r="F23" s="354"/>
      <c r="G23" s="355"/>
      <c r="H23" s="180"/>
      <c r="I23" s="180"/>
      <c r="J23" s="180"/>
      <c r="K23" s="181"/>
    </row>
    <row r="24" spans="1:13" ht="220.5" customHeight="1">
      <c r="A24" s="53">
        <v>6</v>
      </c>
      <c r="B24" s="351" t="s">
        <v>68</v>
      </c>
      <c r="C24" s="352"/>
      <c r="D24" s="353" t="s">
        <v>69</v>
      </c>
      <c r="E24" s="354"/>
      <c r="F24" s="354"/>
      <c r="G24" s="355"/>
      <c r="H24" s="177"/>
      <c r="I24" s="177"/>
      <c r="J24" s="177"/>
      <c r="K24" s="178"/>
    </row>
    <row r="25" spans="1:13" ht="201" customHeight="1">
      <c r="A25" s="25">
        <v>7</v>
      </c>
      <c r="B25" s="351" t="s">
        <v>149</v>
      </c>
      <c r="C25" s="352"/>
      <c r="D25" s="353" t="s">
        <v>136</v>
      </c>
      <c r="E25" s="354"/>
      <c r="F25" s="354"/>
      <c r="G25" s="355"/>
      <c r="H25" s="26"/>
      <c r="I25" s="26"/>
      <c r="J25" s="26"/>
      <c r="K25" s="27"/>
    </row>
    <row r="26" spans="1:13" ht="152.25" customHeight="1">
      <c r="A26" s="25">
        <v>8</v>
      </c>
      <c r="B26" s="351" t="s">
        <v>70</v>
      </c>
      <c r="C26" s="352"/>
      <c r="D26" s="353" t="s">
        <v>71</v>
      </c>
      <c r="E26" s="354"/>
      <c r="F26" s="354"/>
      <c r="G26" s="355"/>
      <c r="H26" s="26"/>
      <c r="I26" s="26"/>
      <c r="J26" s="26"/>
      <c r="K26" s="27"/>
    </row>
    <row r="27" spans="1:13" ht="174" customHeight="1" thickBot="1">
      <c r="A27" s="179">
        <v>9</v>
      </c>
      <c r="B27" s="351" t="s">
        <v>72</v>
      </c>
      <c r="C27" s="352"/>
      <c r="D27" s="353" t="s">
        <v>73</v>
      </c>
      <c r="E27" s="354"/>
      <c r="F27" s="354"/>
      <c r="G27" s="355"/>
      <c r="H27" s="180"/>
      <c r="I27" s="180"/>
      <c r="J27" s="180"/>
      <c r="K27" s="181"/>
    </row>
    <row r="28" spans="1:13" ht="75.75" customHeight="1">
      <c r="A28" s="182"/>
      <c r="B28" s="183"/>
      <c r="C28" s="183"/>
      <c r="D28" s="610" t="s">
        <v>93</v>
      </c>
      <c r="E28" s="610"/>
      <c r="F28" s="610"/>
      <c r="G28" s="610"/>
      <c r="H28" s="184"/>
      <c r="I28" s="184"/>
      <c r="J28" s="185"/>
      <c r="K28" s="186"/>
    </row>
    <row r="29" spans="1:13" ht="76.5" customHeight="1" thickBot="1">
      <c r="A29" s="132"/>
      <c r="B29" s="502" t="s">
        <v>94</v>
      </c>
      <c r="C29" s="502"/>
      <c r="D29" s="502"/>
      <c r="E29" s="502"/>
      <c r="F29" s="502"/>
      <c r="G29" s="502"/>
      <c r="H29" s="502"/>
      <c r="I29" s="502"/>
      <c r="J29" s="502"/>
      <c r="K29" s="133"/>
    </row>
    <row r="30" spans="1:13" ht="49.5" customHeight="1">
      <c r="A30" s="190" t="s">
        <v>14</v>
      </c>
      <c r="B30" s="187" t="s">
        <v>58</v>
      </c>
      <c r="C30" s="188"/>
      <c r="D30" s="611" t="s">
        <v>59</v>
      </c>
      <c r="E30" s="612"/>
      <c r="F30" s="612"/>
      <c r="G30" s="613"/>
      <c r="H30" s="189" t="s">
        <v>6</v>
      </c>
      <c r="I30" s="189" t="s">
        <v>6</v>
      </c>
      <c r="J30" s="193" t="s">
        <v>7</v>
      </c>
      <c r="K30" s="195" t="s">
        <v>8</v>
      </c>
    </row>
    <row r="31" spans="1:13" ht="94.5" customHeight="1">
      <c r="A31" s="191" t="s">
        <v>9</v>
      </c>
      <c r="B31" s="364" t="s">
        <v>137</v>
      </c>
      <c r="C31" s="365"/>
      <c r="D31" s="366" t="s">
        <v>145</v>
      </c>
      <c r="E31" s="367"/>
      <c r="F31" s="367"/>
      <c r="G31" s="368"/>
      <c r="H31" s="26"/>
      <c r="I31" s="26"/>
      <c r="J31" s="194"/>
      <c r="K31" s="196"/>
    </row>
    <row r="32" spans="1:13" ht="134.25" customHeight="1">
      <c r="A32" s="191" t="s">
        <v>10</v>
      </c>
      <c r="B32" s="364" t="s">
        <v>146</v>
      </c>
      <c r="C32" s="365"/>
      <c r="D32" s="366" t="s">
        <v>147</v>
      </c>
      <c r="E32" s="367"/>
      <c r="F32" s="367"/>
      <c r="G32" s="368"/>
      <c r="H32" s="26"/>
      <c r="I32" s="26"/>
      <c r="J32" s="194"/>
      <c r="K32" s="196"/>
    </row>
    <row r="33" spans="1:13" ht="102" customHeight="1">
      <c r="A33" s="191" t="s">
        <v>11</v>
      </c>
      <c r="B33" s="364" t="s">
        <v>83</v>
      </c>
      <c r="C33" s="365"/>
      <c r="D33" s="366" t="s">
        <v>148</v>
      </c>
      <c r="E33" s="367"/>
      <c r="F33" s="367"/>
      <c r="G33" s="368"/>
      <c r="H33" s="26"/>
      <c r="I33" s="26"/>
      <c r="J33" s="194"/>
      <c r="K33" s="196"/>
    </row>
    <row r="34" spans="1:13" ht="186.75" customHeight="1" thickBot="1">
      <c r="A34" s="191" t="s">
        <v>12</v>
      </c>
      <c r="B34" s="364" t="s">
        <v>106</v>
      </c>
      <c r="C34" s="365"/>
      <c r="D34" s="366" t="s">
        <v>84</v>
      </c>
      <c r="E34" s="367"/>
      <c r="F34" s="367"/>
      <c r="G34" s="368"/>
      <c r="H34" s="26"/>
      <c r="I34" s="26"/>
      <c r="J34" s="194"/>
      <c r="K34" s="196"/>
    </row>
    <row r="35" spans="1:13" ht="69.75" customHeight="1" thickTop="1">
      <c r="A35" s="192" t="s">
        <v>14</v>
      </c>
      <c r="B35" s="608" t="s">
        <v>33</v>
      </c>
      <c r="C35" s="608"/>
      <c r="D35" s="608"/>
      <c r="E35" s="608"/>
      <c r="F35" s="608"/>
      <c r="G35" s="608"/>
      <c r="H35" s="134" t="s">
        <v>34</v>
      </c>
      <c r="I35" s="404" t="s">
        <v>34</v>
      </c>
      <c r="J35" s="546"/>
      <c r="K35" s="197" t="s">
        <v>35</v>
      </c>
    </row>
    <row r="36" spans="1:13" ht="52.5" customHeight="1">
      <c r="A36" s="191" t="s">
        <v>9</v>
      </c>
      <c r="B36" s="391" t="s">
        <v>77</v>
      </c>
      <c r="C36" s="391"/>
      <c r="D36" s="391"/>
      <c r="E36" s="391"/>
      <c r="F36" s="391"/>
      <c r="G36" s="391"/>
      <c r="H36" s="492"/>
      <c r="I36" s="492"/>
      <c r="J36" s="392"/>
      <c r="K36" s="198"/>
      <c r="L36" s="47"/>
      <c r="M36" s="47"/>
    </row>
    <row r="37" spans="1:13" ht="45" customHeight="1">
      <c r="A37" s="191" t="s">
        <v>10</v>
      </c>
      <c r="B37" s="391" t="s">
        <v>36</v>
      </c>
      <c r="C37" s="391"/>
      <c r="D37" s="391"/>
      <c r="E37" s="391"/>
      <c r="F37" s="391"/>
      <c r="G37" s="391"/>
      <c r="H37" s="492"/>
      <c r="I37" s="492"/>
      <c r="J37" s="392"/>
      <c r="K37" s="198"/>
    </row>
    <row r="38" spans="1:13" ht="53.25" customHeight="1">
      <c r="A38" s="191" t="s">
        <v>11</v>
      </c>
      <c r="B38" s="391" t="s">
        <v>131</v>
      </c>
      <c r="C38" s="391"/>
      <c r="D38" s="391"/>
      <c r="E38" s="391"/>
      <c r="F38" s="391"/>
      <c r="G38" s="391"/>
      <c r="H38" s="492"/>
      <c r="I38" s="492"/>
      <c r="J38" s="392"/>
      <c r="K38" s="198"/>
    </row>
    <row r="39" spans="1:13" ht="54" customHeight="1">
      <c r="A39" s="252" t="s">
        <v>12</v>
      </c>
      <c r="B39" s="489" t="s">
        <v>133</v>
      </c>
      <c r="C39" s="489"/>
      <c r="D39" s="489"/>
      <c r="E39" s="489"/>
      <c r="F39" s="489"/>
      <c r="G39" s="489"/>
      <c r="H39" s="490"/>
      <c r="I39" s="490"/>
      <c r="J39" s="491"/>
      <c r="K39" s="253"/>
    </row>
    <row r="40" spans="1:13" ht="54" customHeight="1">
      <c r="A40" s="29"/>
      <c r="B40" s="238" t="str">
        <f>B14</f>
        <v>Numer ewidencyjny wniosku:</v>
      </c>
      <c r="C40" s="238">
        <f>C14</f>
        <v>0</v>
      </c>
      <c r="D40" s="30"/>
      <c r="E40" s="30"/>
      <c r="F40" s="30"/>
      <c r="G40" s="135"/>
      <c r="H40" s="43"/>
      <c r="I40" s="43"/>
      <c r="J40" s="43"/>
      <c r="K40" s="43"/>
    </row>
    <row r="41" spans="1:13" ht="54" customHeight="1">
      <c r="A41" s="29"/>
      <c r="B41" s="30"/>
      <c r="C41" s="357" t="s">
        <v>95</v>
      </c>
      <c r="D41" s="357"/>
      <c r="E41" s="357"/>
      <c r="F41" s="357"/>
      <c r="G41" s="357"/>
      <c r="H41" s="357"/>
      <c r="I41" s="357"/>
      <c r="J41" s="357"/>
      <c r="K41" s="43"/>
    </row>
    <row r="42" spans="1:13" ht="54" customHeight="1">
      <c r="A42" s="29"/>
      <c r="B42" s="30"/>
      <c r="C42" s="30"/>
      <c r="D42" s="30"/>
      <c r="E42" s="30"/>
      <c r="F42" s="30"/>
      <c r="G42" s="135"/>
      <c r="H42" s="43"/>
      <c r="I42" s="43"/>
      <c r="J42" s="43"/>
      <c r="K42" s="43"/>
    </row>
    <row r="43" spans="1:13" ht="54" customHeight="1">
      <c r="A43" s="29"/>
      <c r="B43" s="30"/>
      <c r="C43" s="30"/>
      <c r="D43" s="30"/>
      <c r="E43" s="30"/>
      <c r="F43" s="30"/>
      <c r="G43" s="135"/>
      <c r="H43" s="43"/>
      <c r="I43" s="43"/>
      <c r="J43" s="43"/>
      <c r="K43" s="43"/>
    </row>
    <row r="44" spans="1:13" ht="54" customHeight="1">
      <c r="A44" s="29"/>
      <c r="B44" s="30"/>
      <c r="C44" s="30"/>
      <c r="D44" s="30"/>
      <c r="E44" s="30"/>
      <c r="F44" s="30"/>
      <c r="G44" s="135"/>
      <c r="H44" s="43"/>
      <c r="I44" s="43"/>
      <c r="J44" s="43"/>
      <c r="K44" s="43"/>
    </row>
    <row r="45" spans="1:13" ht="54" customHeight="1">
      <c r="A45" s="29"/>
      <c r="B45" s="30"/>
      <c r="C45" s="30"/>
      <c r="D45" s="30"/>
      <c r="E45" s="30"/>
      <c r="F45" s="30"/>
      <c r="G45" s="135"/>
      <c r="H45" s="43"/>
      <c r="I45" s="43"/>
      <c r="J45" s="43"/>
      <c r="K45" s="43"/>
    </row>
    <row r="46" spans="1:13" ht="54" customHeight="1">
      <c r="A46" s="29"/>
      <c r="B46" s="30"/>
      <c r="C46" s="30"/>
      <c r="D46" s="30"/>
      <c r="E46" s="30"/>
      <c r="F46" s="30"/>
      <c r="G46" s="135"/>
      <c r="H46" s="43"/>
      <c r="I46" s="43"/>
      <c r="J46" s="43"/>
      <c r="K46" s="43"/>
    </row>
    <row r="47" spans="1:13" ht="54" customHeight="1">
      <c r="A47" s="29"/>
      <c r="B47" s="30"/>
      <c r="C47" s="30"/>
      <c r="D47" s="30"/>
      <c r="E47" s="30"/>
      <c r="F47" s="30"/>
      <c r="G47" s="135"/>
      <c r="H47" s="43"/>
      <c r="I47" s="43"/>
      <c r="J47" s="43"/>
      <c r="K47" s="43"/>
    </row>
    <row r="48" spans="1:13" ht="54" customHeight="1">
      <c r="A48" s="29"/>
      <c r="B48" s="30"/>
      <c r="C48" s="30"/>
      <c r="D48" s="30"/>
      <c r="E48" s="30"/>
      <c r="F48" s="30"/>
      <c r="G48" s="135"/>
      <c r="H48" s="43"/>
      <c r="I48" s="43"/>
      <c r="J48" s="43"/>
      <c r="K48" s="43"/>
    </row>
    <row r="49" spans="1:11" ht="54" customHeight="1">
      <c r="A49" s="29"/>
      <c r="B49" s="30"/>
      <c r="C49" s="30"/>
      <c r="D49" s="30"/>
      <c r="E49" s="30"/>
      <c r="F49" s="30"/>
      <c r="G49" s="135"/>
      <c r="H49" s="43"/>
      <c r="I49" s="43"/>
      <c r="J49" s="43"/>
      <c r="K49" s="43"/>
    </row>
    <row r="50" spans="1:11" ht="54" customHeight="1">
      <c r="A50" s="29"/>
      <c r="B50" s="30"/>
      <c r="C50" s="30"/>
      <c r="D50" s="30"/>
      <c r="E50" s="30"/>
      <c r="F50" s="30"/>
      <c r="G50" s="135"/>
      <c r="H50" s="43"/>
      <c r="I50" s="43"/>
      <c r="J50" s="43"/>
      <c r="K50" s="43"/>
    </row>
    <row r="51" spans="1:11" ht="54" customHeight="1">
      <c r="A51" s="29"/>
      <c r="B51" s="30"/>
      <c r="C51" s="30"/>
      <c r="D51" s="30"/>
      <c r="E51" s="30"/>
      <c r="F51" s="30"/>
      <c r="G51" s="135"/>
      <c r="H51" s="43"/>
      <c r="I51" s="43"/>
      <c r="J51" s="43"/>
      <c r="K51" s="43"/>
    </row>
    <row r="52" spans="1:11" ht="54" customHeight="1">
      <c r="A52" s="29"/>
      <c r="B52" s="30"/>
      <c r="C52" s="30"/>
      <c r="D52" s="30"/>
      <c r="E52" s="30"/>
      <c r="F52" s="30"/>
      <c r="G52" s="135"/>
      <c r="H52" s="43"/>
      <c r="I52" s="43"/>
      <c r="J52" s="43"/>
      <c r="K52" s="43"/>
    </row>
    <row r="53" spans="1:11" ht="54" customHeight="1">
      <c r="A53" s="29"/>
      <c r="B53" s="30"/>
      <c r="C53" s="30"/>
      <c r="D53" s="30"/>
      <c r="E53" s="30"/>
      <c r="F53" s="30"/>
      <c r="G53" s="135"/>
      <c r="H53" s="43"/>
      <c r="I53" s="43"/>
      <c r="J53" s="43"/>
      <c r="K53" s="43"/>
    </row>
    <row r="54" spans="1:11" ht="54" customHeight="1">
      <c r="A54" s="29"/>
      <c r="B54" s="30"/>
      <c r="C54" s="30"/>
      <c r="D54" s="30"/>
      <c r="E54" s="30"/>
      <c r="F54" s="30"/>
      <c r="G54" s="135"/>
      <c r="H54" s="43"/>
      <c r="I54" s="43"/>
      <c r="J54" s="43"/>
      <c r="K54" s="43"/>
    </row>
    <row r="55" spans="1:11" ht="54" customHeight="1">
      <c r="A55" s="29"/>
      <c r="B55" s="30"/>
      <c r="C55" s="30"/>
      <c r="D55" s="30"/>
      <c r="E55" s="30"/>
      <c r="F55" s="30"/>
      <c r="G55" s="135"/>
      <c r="H55" s="43"/>
      <c r="I55" s="43"/>
      <c r="J55" s="43"/>
      <c r="K55" s="43"/>
    </row>
    <row r="56" spans="1:11" ht="54" customHeight="1">
      <c r="A56" s="29"/>
      <c r="B56" s="30"/>
      <c r="C56" s="30"/>
      <c r="D56" s="30"/>
      <c r="E56" s="30"/>
      <c r="F56" s="30"/>
      <c r="G56" s="135"/>
      <c r="H56" s="43"/>
      <c r="I56" s="43"/>
      <c r="J56" s="43"/>
      <c r="K56" s="43"/>
    </row>
    <row r="57" spans="1:11" ht="54" customHeight="1">
      <c r="A57" s="29"/>
      <c r="B57" s="30"/>
      <c r="C57" s="30"/>
      <c r="D57" s="30"/>
      <c r="E57" s="30"/>
      <c r="F57" s="30"/>
      <c r="G57" s="135"/>
      <c r="H57" s="43"/>
      <c r="I57" s="43"/>
      <c r="J57" s="43"/>
      <c r="K57" s="43"/>
    </row>
    <row r="58" spans="1:11" ht="54" customHeight="1">
      <c r="A58" s="29"/>
      <c r="B58" s="30"/>
      <c r="C58" s="30"/>
      <c r="D58" s="30"/>
      <c r="E58" s="30"/>
      <c r="F58" s="30"/>
      <c r="G58" s="135"/>
      <c r="H58" s="43"/>
      <c r="I58" s="43"/>
      <c r="J58" s="43"/>
      <c r="K58" s="43"/>
    </row>
    <row r="59" spans="1:11" ht="54" customHeight="1">
      <c r="A59" s="29"/>
      <c r="B59" s="30"/>
      <c r="C59" s="30"/>
      <c r="D59" s="30"/>
      <c r="E59" s="30"/>
      <c r="F59" s="30"/>
      <c r="G59" s="135"/>
      <c r="H59" s="43"/>
      <c r="I59" s="43"/>
      <c r="J59" s="43"/>
      <c r="K59" s="43"/>
    </row>
    <row r="60" spans="1:11" ht="54" customHeight="1">
      <c r="A60" s="29"/>
      <c r="B60" s="30"/>
      <c r="C60" s="30"/>
      <c r="D60" s="30"/>
      <c r="E60" s="30"/>
      <c r="F60" s="30"/>
      <c r="G60" s="135"/>
      <c r="H60" s="43"/>
      <c r="I60" s="43"/>
      <c r="J60" s="43"/>
      <c r="K60" s="43"/>
    </row>
    <row r="61" spans="1:11" ht="54" customHeight="1">
      <c r="A61" s="29"/>
      <c r="B61" s="30"/>
      <c r="C61" s="30"/>
      <c r="D61" s="30"/>
      <c r="E61" s="30"/>
      <c r="F61" s="30"/>
      <c r="G61" s="135"/>
      <c r="H61" s="43"/>
      <c r="I61" s="43"/>
      <c r="J61" s="43"/>
      <c r="K61" s="43"/>
    </row>
    <row r="62" spans="1:11" ht="54" customHeight="1">
      <c r="A62" s="29"/>
      <c r="B62" s="30"/>
      <c r="C62" s="521" t="s">
        <v>88</v>
      </c>
      <c r="D62" s="521"/>
      <c r="E62" s="521"/>
      <c r="F62" s="521"/>
      <c r="G62" s="521"/>
      <c r="H62" s="43"/>
      <c r="I62" s="43"/>
      <c r="J62" s="43"/>
      <c r="K62" s="43"/>
    </row>
    <row r="63" spans="1:11" ht="54" customHeight="1">
      <c r="A63" s="29"/>
      <c r="B63" s="30"/>
      <c r="C63" s="30"/>
      <c r="D63" s="30"/>
      <c r="E63" s="30"/>
      <c r="F63" s="30"/>
      <c r="G63" s="135"/>
      <c r="H63" s="43"/>
      <c r="I63" s="43"/>
      <c r="J63" s="43"/>
      <c r="K63" s="43"/>
    </row>
    <row r="64" spans="1:11" ht="54" customHeight="1">
      <c r="A64" s="29"/>
      <c r="B64" s="30"/>
      <c r="C64" s="30"/>
      <c r="D64" s="30"/>
      <c r="E64" s="30"/>
      <c r="F64" s="30"/>
      <c r="G64" s="135"/>
      <c r="H64" s="43"/>
      <c r="I64" s="43"/>
      <c r="J64" s="43"/>
      <c r="K64" s="43"/>
    </row>
    <row r="65" spans="1:11" ht="54" customHeight="1">
      <c r="A65" s="29"/>
      <c r="B65" s="238" t="str">
        <f>B40</f>
        <v>Numer ewidencyjny wniosku:</v>
      </c>
      <c r="C65" s="238">
        <f>C14</f>
        <v>0</v>
      </c>
      <c r="D65" s="30"/>
      <c r="E65" s="30"/>
      <c r="F65" s="30"/>
      <c r="G65" s="135"/>
      <c r="H65" s="43"/>
      <c r="I65" s="43"/>
      <c r="J65" s="43"/>
      <c r="K65" s="43"/>
    </row>
    <row r="66" spans="1:11" ht="87.75" customHeight="1" thickBot="1">
      <c r="A66" s="29"/>
      <c r="B66" s="30"/>
      <c r="C66" s="357" t="s">
        <v>96</v>
      </c>
      <c r="D66" s="357"/>
      <c r="E66" s="357"/>
      <c r="F66" s="357"/>
      <c r="G66" s="357"/>
      <c r="H66" s="357"/>
      <c r="I66" s="136"/>
      <c r="J66" s="43"/>
      <c r="K66" s="43"/>
    </row>
    <row r="67" spans="1:11" ht="54" customHeight="1" thickTop="1">
      <c r="A67" s="493"/>
      <c r="B67" s="604" t="s">
        <v>15</v>
      </c>
      <c r="C67" s="605"/>
      <c r="D67" s="547" t="s">
        <v>17</v>
      </c>
      <c r="E67" s="547" t="s">
        <v>16</v>
      </c>
      <c r="F67" s="547" t="s">
        <v>44</v>
      </c>
      <c r="G67" s="600" t="s">
        <v>0</v>
      </c>
      <c r="H67" s="600"/>
      <c r="I67" s="577" t="s">
        <v>56</v>
      </c>
      <c r="J67" s="578"/>
      <c r="K67" s="579"/>
    </row>
    <row r="68" spans="1:11" ht="42" customHeight="1" thickBot="1">
      <c r="A68" s="494"/>
      <c r="B68" s="606"/>
      <c r="C68" s="607"/>
      <c r="D68" s="548"/>
      <c r="E68" s="548"/>
      <c r="F68" s="548"/>
      <c r="G68" s="601"/>
      <c r="H68" s="601"/>
      <c r="I68" s="580"/>
      <c r="J68" s="581"/>
      <c r="K68" s="582"/>
    </row>
    <row r="69" spans="1:11" ht="33.75" customHeight="1" thickTop="1">
      <c r="A69" s="555" t="s">
        <v>9</v>
      </c>
      <c r="B69" s="595" t="s">
        <v>138</v>
      </c>
      <c r="C69" s="596"/>
      <c r="D69" s="597" t="s">
        <v>86</v>
      </c>
      <c r="E69" s="598">
        <v>4</v>
      </c>
      <c r="F69" s="599">
        <v>16</v>
      </c>
      <c r="G69" s="593">
        <f>('Oceniający 1'!H78+'Oceniający 2'!H78)/2</f>
        <v>0</v>
      </c>
      <c r="H69" s="593"/>
      <c r="I69" s="583"/>
      <c r="J69" s="584"/>
      <c r="K69" s="585"/>
    </row>
    <row r="70" spans="1:11" s="1" customFormat="1" ht="54" customHeight="1">
      <c r="A70" s="555"/>
      <c r="B70" s="504"/>
      <c r="C70" s="505"/>
      <c r="D70" s="554"/>
      <c r="E70" s="554"/>
      <c r="F70" s="496"/>
      <c r="G70" s="526"/>
      <c r="H70" s="526"/>
      <c r="I70" s="529"/>
      <c r="J70" s="530"/>
      <c r="K70" s="586"/>
    </row>
    <row r="71" spans="1:11" s="1" customFormat="1" ht="54" customHeight="1">
      <c r="A71" s="550" t="s">
        <v>10</v>
      </c>
      <c r="B71" s="503" t="s">
        <v>150</v>
      </c>
      <c r="C71" s="457"/>
      <c r="D71" s="551" t="s">
        <v>86</v>
      </c>
      <c r="E71" s="553">
        <v>3</v>
      </c>
      <c r="F71" s="495">
        <v>12</v>
      </c>
      <c r="G71" s="526">
        <f>('Oceniający 1'!H79+'Oceniający 2'!H79)/2</f>
        <v>0</v>
      </c>
      <c r="H71" s="526"/>
      <c r="I71" s="527"/>
      <c r="J71" s="528"/>
      <c r="K71" s="587"/>
    </row>
    <row r="72" spans="1:11" s="1" customFormat="1" ht="48.75" customHeight="1">
      <c r="A72" s="550"/>
      <c r="B72" s="504"/>
      <c r="C72" s="505"/>
      <c r="D72" s="552"/>
      <c r="E72" s="554"/>
      <c r="F72" s="496"/>
      <c r="G72" s="526"/>
      <c r="H72" s="526"/>
      <c r="I72" s="529"/>
      <c r="J72" s="530"/>
      <c r="K72" s="586"/>
    </row>
    <row r="73" spans="1:11" ht="75" hidden="1" customHeight="1">
      <c r="A73" s="550" t="s">
        <v>11</v>
      </c>
      <c r="B73" s="497"/>
      <c r="C73" s="352"/>
      <c r="D73" s="553"/>
      <c r="E73" s="553"/>
      <c r="F73" s="495"/>
      <c r="G73" s="527"/>
      <c r="H73" s="528"/>
      <c r="I73" s="137"/>
      <c r="J73" s="531"/>
      <c r="K73" s="532"/>
    </row>
    <row r="74" spans="1:11" s="1" customFormat="1" ht="75" hidden="1" customHeight="1">
      <c r="A74" s="550"/>
      <c r="B74" s="498"/>
      <c r="C74" s="499"/>
      <c r="D74" s="554"/>
      <c r="E74" s="554"/>
      <c r="F74" s="496"/>
      <c r="G74" s="529"/>
      <c r="H74" s="530"/>
      <c r="I74" s="138"/>
      <c r="J74" s="531"/>
      <c r="K74" s="532"/>
    </row>
    <row r="75" spans="1:11" s="18" customFormat="1" ht="75" hidden="1" customHeight="1">
      <c r="A75" s="550" t="s">
        <v>11</v>
      </c>
      <c r="B75" s="500"/>
      <c r="C75" s="501"/>
      <c r="D75" s="551" t="s">
        <v>141</v>
      </c>
      <c r="E75" s="553">
        <v>3</v>
      </c>
      <c r="F75" s="594">
        <v>9</v>
      </c>
      <c r="G75" s="527">
        <f>('Oceniający 1'!H80+'Oceniający 2'!H80)/2</f>
        <v>0</v>
      </c>
      <c r="H75" s="533"/>
      <c r="I75" s="565"/>
      <c r="J75" s="566"/>
      <c r="K75" s="567"/>
    </row>
    <row r="76" spans="1:11" s="18" customFormat="1" ht="150" customHeight="1">
      <c r="A76" s="550"/>
      <c r="B76" s="412" t="s">
        <v>151</v>
      </c>
      <c r="C76" s="413"/>
      <c r="D76" s="552"/>
      <c r="E76" s="554"/>
      <c r="F76" s="594"/>
      <c r="G76" s="529"/>
      <c r="H76" s="534"/>
      <c r="I76" s="568"/>
      <c r="J76" s="569"/>
      <c r="K76" s="570"/>
    </row>
    <row r="77" spans="1:11" s="18" customFormat="1" ht="75" customHeight="1">
      <c r="A77" s="209" t="s">
        <v>12</v>
      </c>
      <c r="B77" s="412" t="s">
        <v>152</v>
      </c>
      <c r="C77" s="413"/>
      <c r="D77" s="56" t="s">
        <v>155</v>
      </c>
      <c r="E77" s="264">
        <v>4</v>
      </c>
      <c r="F77" s="249">
        <v>12</v>
      </c>
      <c r="G77" s="140">
        <f>('Oceniający 1'!H81+'Oceniający 2'!H81)/2</f>
        <v>0</v>
      </c>
      <c r="H77" s="141"/>
      <c r="I77" s="571"/>
      <c r="J77" s="572"/>
      <c r="K77" s="573"/>
    </row>
    <row r="78" spans="1:11" s="18" customFormat="1" ht="120" customHeight="1">
      <c r="A78" s="209" t="s">
        <v>13</v>
      </c>
      <c r="B78" s="412" t="s">
        <v>153</v>
      </c>
      <c r="C78" s="413"/>
      <c r="D78" s="56" t="s">
        <v>156</v>
      </c>
      <c r="E78" s="139">
        <v>4</v>
      </c>
      <c r="F78" s="249">
        <v>4</v>
      </c>
      <c r="G78" s="217">
        <f>('Oceniający 1'!H82+'Oceniający 2'!H82)/2</f>
        <v>0</v>
      </c>
      <c r="H78" s="141"/>
      <c r="I78" s="571"/>
      <c r="J78" s="572"/>
      <c r="K78" s="573"/>
    </row>
    <row r="79" spans="1:11" s="18" customFormat="1" ht="120" customHeight="1">
      <c r="A79" s="288" t="s">
        <v>97</v>
      </c>
      <c r="B79" s="412" t="s">
        <v>139</v>
      </c>
      <c r="C79" s="413"/>
      <c r="D79" s="56" t="s">
        <v>140</v>
      </c>
      <c r="E79" s="264">
        <v>4</v>
      </c>
      <c r="F79" s="263">
        <v>8</v>
      </c>
      <c r="G79" s="265">
        <f>('Oceniający 1'!H83+'Oceniający 2'!H83)/2</f>
        <v>0</v>
      </c>
      <c r="H79" s="290"/>
      <c r="I79" s="266"/>
      <c r="J79" s="267"/>
      <c r="K79" s="268"/>
    </row>
    <row r="80" spans="1:11" s="18" customFormat="1" ht="120" customHeight="1" thickBot="1">
      <c r="A80" s="310" t="s">
        <v>143</v>
      </c>
      <c r="B80" s="456" t="s">
        <v>85</v>
      </c>
      <c r="C80" s="457"/>
      <c r="D80" s="303" t="s">
        <v>87</v>
      </c>
      <c r="E80" s="296">
        <v>1</v>
      </c>
      <c r="F80" s="297">
        <v>4</v>
      </c>
      <c r="G80" s="295">
        <f>('Oceniający 1'!H84+'Oceniający 2'!H84)/2</f>
        <v>0</v>
      </c>
      <c r="H80" s="311"/>
      <c r="I80" s="298"/>
      <c r="J80" s="299"/>
      <c r="K80" s="300"/>
    </row>
    <row r="81" spans="1:11" s="18" customFormat="1" ht="75" customHeight="1" thickTop="1" thickBot="1">
      <c r="A81" s="312"/>
      <c r="B81" s="602" t="s">
        <v>18</v>
      </c>
      <c r="C81" s="454"/>
      <c r="D81" s="313"/>
      <c r="E81" s="313"/>
      <c r="F81" s="314">
        <f>SUM(F69:F80)</f>
        <v>65</v>
      </c>
      <c r="G81" s="574">
        <f>SUM(G69:H80)</f>
        <v>0</v>
      </c>
      <c r="H81" s="603"/>
      <c r="I81" s="574"/>
      <c r="J81" s="575"/>
      <c r="K81" s="576"/>
    </row>
    <row r="82" spans="1:11" s="18" customFormat="1" ht="75" customHeight="1" thickTop="1">
      <c r="A82" s="142"/>
      <c r="B82" s="143"/>
      <c r="C82" s="144"/>
      <c r="D82" s="145"/>
      <c r="E82" s="19"/>
      <c r="F82" s="145"/>
      <c r="G82" s="146"/>
      <c r="H82" s="147"/>
      <c r="I82" s="147"/>
      <c r="J82" s="147"/>
      <c r="K82" s="147"/>
    </row>
    <row r="83" spans="1:11" s="18" customFormat="1" ht="75" customHeight="1">
      <c r="A83" s="142"/>
      <c r="B83" s="562" t="s">
        <v>78</v>
      </c>
      <c r="C83" s="562"/>
      <c r="D83" s="562"/>
      <c r="E83" s="562"/>
      <c r="F83" s="562"/>
      <c r="G83" s="562"/>
      <c r="H83" s="147"/>
      <c r="I83" s="147"/>
      <c r="J83" s="147"/>
      <c r="K83" s="147"/>
    </row>
    <row r="84" spans="1:11" s="18" customFormat="1" ht="75" customHeight="1">
      <c r="A84" s="142"/>
      <c r="B84" s="563"/>
      <c r="C84" s="563"/>
      <c r="D84" s="563"/>
      <c r="E84" s="563"/>
      <c r="F84" s="563"/>
      <c r="G84" s="563"/>
      <c r="H84" s="147"/>
      <c r="I84" s="147"/>
      <c r="J84" s="147"/>
      <c r="K84" s="147"/>
    </row>
    <row r="85" spans="1:11" s="18" customFormat="1" ht="54.75" customHeight="1">
      <c r="A85" s="142"/>
      <c r="B85" s="148"/>
      <c r="C85" s="144"/>
      <c r="D85" s="145"/>
      <c r="E85" s="19"/>
      <c r="F85" s="145"/>
      <c r="G85" s="146"/>
      <c r="H85" s="147"/>
      <c r="I85" s="147"/>
      <c r="J85" s="147"/>
      <c r="K85" s="147"/>
    </row>
    <row r="86" spans="1:11" s="18" customFormat="1" ht="54.75" customHeight="1" thickBot="1">
      <c r="A86" s="239" t="str">
        <f>B65</f>
        <v>Numer ewidencyjny wniosku:</v>
      </c>
      <c r="B86" s="239"/>
      <c r="C86" s="239">
        <f>C14</f>
        <v>0</v>
      </c>
      <c r="D86" s="237"/>
      <c r="E86" s="149"/>
      <c r="F86" s="150"/>
      <c r="G86" s="146"/>
      <c r="H86" s="147"/>
      <c r="I86" s="147"/>
      <c r="J86" s="147"/>
      <c r="K86" s="147"/>
    </row>
    <row r="87" spans="1:11" s="18" customFormat="1" ht="79.5" customHeight="1" thickTop="1" thickBot="1">
      <c r="A87" s="419" t="s">
        <v>98</v>
      </c>
      <c r="B87" s="420"/>
      <c r="C87" s="420"/>
      <c r="D87" s="420"/>
      <c r="E87" s="420"/>
      <c r="F87" s="420"/>
      <c r="G87" s="420"/>
      <c r="H87" s="420"/>
      <c r="I87" s="420"/>
      <c r="J87" s="420"/>
      <c r="K87" s="421"/>
    </row>
    <row r="88" spans="1:11" s="97" customFormat="1" ht="78" customHeight="1" thickTop="1">
      <c r="A88" s="32" t="s">
        <v>14</v>
      </c>
      <c r="B88" s="151" t="s">
        <v>15</v>
      </c>
      <c r="C88" s="422" t="s">
        <v>19</v>
      </c>
      <c r="D88" s="423"/>
      <c r="E88" s="423"/>
      <c r="F88" s="423"/>
      <c r="G88" s="423"/>
      <c r="H88" s="423"/>
      <c r="I88" s="423"/>
      <c r="J88" s="423"/>
      <c r="K88" s="424"/>
    </row>
    <row r="89" spans="1:11" s="18" customFormat="1" ht="344.25" customHeight="1">
      <c r="A89" s="210">
        <v>1</v>
      </c>
      <c r="B89" s="285" t="s">
        <v>138</v>
      </c>
      <c r="C89" s="522" t="s">
        <v>158</v>
      </c>
      <c r="D89" s="523"/>
      <c r="E89" s="523"/>
      <c r="F89" s="523"/>
      <c r="G89" s="523"/>
      <c r="H89" s="523"/>
      <c r="I89" s="523"/>
      <c r="J89" s="523"/>
      <c r="K89" s="524"/>
    </row>
    <row r="90" spans="1:11" s="111" customFormat="1" ht="324.75" customHeight="1">
      <c r="A90" s="301">
        <f>1+A89</f>
        <v>2</v>
      </c>
      <c r="B90" s="68" t="s">
        <v>150</v>
      </c>
      <c r="C90" s="556" t="s">
        <v>165</v>
      </c>
      <c r="D90" s="557"/>
      <c r="E90" s="557"/>
      <c r="F90" s="557"/>
      <c r="G90" s="557"/>
      <c r="H90" s="557"/>
      <c r="I90" s="557"/>
      <c r="J90" s="557"/>
      <c r="K90" s="558"/>
    </row>
    <row r="91" spans="1:11" s="97" customFormat="1" ht="222.75" customHeight="1">
      <c r="A91" s="211">
        <f>1+A90</f>
        <v>3</v>
      </c>
      <c r="B91" s="285" t="s">
        <v>151</v>
      </c>
      <c r="C91" s="559" t="s">
        <v>160</v>
      </c>
      <c r="D91" s="560"/>
      <c r="E91" s="560"/>
      <c r="F91" s="560"/>
      <c r="G91" s="560"/>
      <c r="H91" s="560"/>
      <c r="I91" s="560"/>
      <c r="J91" s="560"/>
      <c r="K91" s="561"/>
    </row>
    <row r="92" spans="1:11" s="97" customFormat="1" ht="176.25" customHeight="1">
      <c r="A92" s="210" t="s">
        <v>12</v>
      </c>
      <c r="B92" s="69" t="s">
        <v>152</v>
      </c>
      <c r="C92" s="559" t="s">
        <v>166</v>
      </c>
      <c r="D92" s="560"/>
      <c r="E92" s="560"/>
      <c r="F92" s="560"/>
      <c r="G92" s="560"/>
      <c r="H92" s="560"/>
      <c r="I92" s="560"/>
      <c r="J92" s="560"/>
      <c r="K92" s="561"/>
    </row>
    <row r="93" spans="1:11" ht="226.5" customHeight="1">
      <c r="A93" s="210" t="s">
        <v>13</v>
      </c>
      <c r="B93" s="70" t="s">
        <v>153</v>
      </c>
      <c r="C93" s="522" t="s">
        <v>161</v>
      </c>
      <c r="D93" s="523"/>
      <c r="E93" s="523"/>
      <c r="F93" s="523"/>
      <c r="G93" s="523"/>
      <c r="H93" s="523"/>
      <c r="I93" s="523"/>
      <c r="J93" s="523"/>
      <c r="K93" s="524"/>
    </row>
    <row r="94" spans="1:11" ht="195.75" customHeight="1">
      <c r="A94" s="210" t="s">
        <v>97</v>
      </c>
      <c r="B94" s="70" t="s">
        <v>139</v>
      </c>
      <c r="C94" s="522" t="s">
        <v>154</v>
      </c>
      <c r="D94" s="523"/>
      <c r="E94" s="523"/>
      <c r="F94" s="523"/>
      <c r="G94" s="523"/>
      <c r="H94" s="523"/>
      <c r="I94" s="523"/>
      <c r="J94" s="523"/>
      <c r="K94" s="524"/>
    </row>
    <row r="95" spans="1:11" ht="239.25" customHeight="1">
      <c r="A95" s="301" t="s">
        <v>143</v>
      </c>
      <c r="B95" s="294" t="s">
        <v>85</v>
      </c>
      <c r="C95" s="522" t="s">
        <v>157</v>
      </c>
      <c r="D95" s="523"/>
      <c r="E95" s="523"/>
      <c r="F95" s="523"/>
      <c r="G95" s="523"/>
      <c r="H95" s="523"/>
      <c r="I95" s="523"/>
      <c r="J95" s="523"/>
      <c r="K95" s="524"/>
    </row>
    <row r="96" spans="1:11" ht="36" customHeight="1">
      <c r="A96" s="52"/>
      <c r="B96" s="509"/>
      <c r="C96" s="509"/>
      <c r="D96" s="509"/>
      <c r="E96" s="509"/>
      <c r="F96" s="509"/>
      <c r="G96" s="509"/>
      <c r="H96" s="509"/>
      <c r="I96" s="509"/>
      <c r="J96" s="509"/>
      <c r="K96" s="509"/>
    </row>
    <row r="97" spans="1:11" ht="38.25" customHeight="1">
      <c r="A97" s="52"/>
      <c r="B97" s="509"/>
      <c r="C97" s="509"/>
      <c r="D97" s="509"/>
      <c r="E97" s="509"/>
      <c r="F97" s="509"/>
      <c r="G97" s="509"/>
      <c r="H97" s="509"/>
      <c r="I97" s="509"/>
      <c r="J97" s="509"/>
      <c r="K97" s="509"/>
    </row>
    <row r="98" spans="1:11" ht="41.25" customHeight="1">
      <c r="B98" s="95" t="str">
        <f>A86</f>
        <v>Numer ewidencyjny wniosku:</v>
      </c>
      <c r="C98" s="95">
        <f>C14</f>
        <v>0</v>
      </c>
      <c r="D98" s="152"/>
      <c r="E98" s="153"/>
      <c r="F98" s="17"/>
    </row>
    <row r="99" spans="1:11" ht="39.75" customHeight="1">
      <c r="A99" s="508"/>
      <c r="B99" s="508"/>
      <c r="C99" s="508"/>
      <c r="D99" s="508"/>
      <c r="E99" s="508"/>
      <c r="F99" s="508"/>
      <c r="G99" s="508"/>
      <c r="H99" s="508"/>
      <c r="I99" s="508"/>
      <c r="J99" s="508"/>
      <c r="K99" s="508"/>
    </row>
    <row r="100" spans="1:11" ht="68.25" customHeight="1">
      <c r="A100" s="154"/>
      <c r="B100" s="155"/>
      <c r="C100" s="588" t="s">
        <v>99</v>
      </c>
      <c r="D100" s="588"/>
      <c r="E100" s="588"/>
      <c r="F100" s="588"/>
      <c r="G100" s="588"/>
      <c r="H100" s="588"/>
      <c r="I100" s="588"/>
      <c r="J100" s="588"/>
      <c r="K100" s="156"/>
    </row>
    <row r="101" spans="1:11" ht="42.75" customHeight="1" thickBot="1">
      <c r="A101" s="507"/>
      <c r="B101" s="507"/>
      <c r="C101" s="507"/>
      <c r="D101" s="507"/>
      <c r="E101" s="507"/>
      <c r="F101" s="507"/>
      <c r="G101" s="507"/>
      <c r="H101" s="507"/>
      <c r="I101" s="507"/>
      <c r="J101" s="507"/>
      <c r="K101" s="507"/>
    </row>
    <row r="102" spans="1:11" ht="82.5" customHeight="1" thickTop="1">
      <c r="A102" s="157"/>
      <c r="B102" s="158"/>
      <c r="C102" s="158"/>
      <c r="D102" s="589" t="s">
        <v>100</v>
      </c>
      <c r="E102" s="590"/>
      <c r="F102" s="591" t="s">
        <v>101</v>
      </c>
      <c r="G102" s="592"/>
      <c r="H102" s="159"/>
      <c r="I102" s="159"/>
      <c r="J102" s="157"/>
      <c r="K102" s="160"/>
    </row>
    <row r="103" spans="1:11" s="1" customFormat="1" ht="31.5" customHeight="1">
      <c r="A103" s="537"/>
      <c r="B103" s="537"/>
      <c r="C103" s="537"/>
      <c r="D103" s="538"/>
      <c r="E103" s="539"/>
      <c r="F103" s="542"/>
      <c r="G103" s="543"/>
      <c r="H103" s="161"/>
      <c r="I103" s="161"/>
      <c r="J103" s="161"/>
      <c r="K103" s="161"/>
    </row>
    <row r="104" spans="1:11" ht="67.5" customHeight="1" thickBot="1">
      <c r="A104" s="537"/>
      <c r="B104" s="537"/>
      <c r="C104" s="537"/>
      <c r="D104" s="540"/>
      <c r="E104" s="541"/>
      <c r="F104" s="544"/>
      <c r="G104" s="545"/>
      <c r="H104" s="161"/>
      <c r="I104" s="161"/>
      <c r="J104" s="161"/>
      <c r="K104" s="161"/>
    </row>
    <row r="105" spans="1:11" ht="75.75" customHeight="1" thickTop="1">
      <c r="A105" s="162"/>
      <c r="B105" s="525"/>
      <c r="C105" s="525"/>
      <c r="D105" s="535"/>
      <c r="E105" s="536"/>
      <c r="F105" s="536"/>
      <c r="G105" s="536"/>
      <c r="H105" s="536"/>
      <c r="I105" s="536"/>
      <c r="J105" s="536"/>
      <c r="K105" s="536"/>
    </row>
    <row r="106" spans="1:11" ht="87" customHeight="1">
      <c r="A106" s="162"/>
      <c r="B106" s="525"/>
      <c r="C106" s="525"/>
      <c r="D106" s="357" t="s">
        <v>102</v>
      </c>
      <c r="E106" s="357"/>
      <c r="F106" s="218"/>
      <c r="G106" s="218"/>
      <c r="H106" s="218"/>
      <c r="I106" s="218"/>
      <c r="J106" s="218"/>
      <c r="K106" s="218"/>
    </row>
    <row r="107" spans="1:11" ht="87" customHeight="1">
      <c r="A107" s="162"/>
      <c r="B107" s="163"/>
      <c r="C107" s="163"/>
      <c r="D107" s="564" t="s">
        <v>103</v>
      </c>
      <c r="E107" s="564"/>
      <c r="F107" s="564"/>
      <c r="G107" s="234">
        <f>'wynik oceny'!H30</f>
        <v>0</v>
      </c>
      <c r="H107" s="164"/>
      <c r="I107" s="164"/>
      <c r="J107" s="164"/>
      <c r="K107" s="164"/>
    </row>
    <row r="108" spans="1:11" ht="87" customHeight="1">
      <c r="A108" s="162"/>
      <c r="B108" s="549" t="s">
        <v>37</v>
      </c>
      <c r="C108" s="549"/>
      <c r="D108" s="549"/>
      <c r="E108" s="549"/>
      <c r="F108" s="165" t="s">
        <v>40</v>
      </c>
      <c r="G108" s="164"/>
      <c r="H108" s="164"/>
      <c r="I108" s="164"/>
      <c r="J108" s="164"/>
      <c r="K108" s="164"/>
    </row>
    <row r="109" spans="1:11" ht="48" customHeight="1">
      <c r="A109" s="162"/>
      <c r="B109" s="163"/>
      <c r="C109" s="163"/>
      <c r="D109" s="166"/>
      <c r="E109" s="167"/>
      <c r="F109" s="167"/>
      <c r="G109" s="168"/>
      <c r="H109" s="167"/>
      <c r="I109" s="167"/>
      <c r="J109" s="167"/>
      <c r="K109" s="167"/>
    </row>
    <row r="110" spans="1:11" ht="58.5" customHeight="1">
      <c r="A110" s="169"/>
      <c r="B110" s="170"/>
      <c r="C110" s="169"/>
      <c r="D110" s="169"/>
      <c r="E110" s="169"/>
      <c r="F110" s="169"/>
      <c r="G110" s="170"/>
      <c r="H110" s="170"/>
      <c r="I110" s="170"/>
      <c r="J110" s="170"/>
      <c r="K110" s="171"/>
    </row>
    <row r="111" spans="1:11" ht="34.5" hidden="1" customHeight="1">
      <c r="A111" s="171"/>
      <c r="B111" s="506"/>
      <c r="C111" s="506"/>
      <c r="D111" s="506"/>
      <c r="E111" s="506"/>
      <c r="F111" s="172"/>
      <c r="G111" s="173"/>
      <c r="H111" s="144"/>
      <c r="I111" s="144"/>
      <c r="J111" s="144"/>
      <c r="K111" s="171"/>
    </row>
    <row r="112" spans="1:11" ht="35.25" hidden="1" customHeight="1">
      <c r="A112" s="144"/>
      <c r="B112" s="506"/>
      <c r="C112" s="506"/>
      <c r="D112" s="506"/>
      <c r="E112" s="506"/>
      <c r="F112" s="172"/>
      <c r="G112" s="173"/>
      <c r="H112" s="144"/>
      <c r="I112" s="144"/>
      <c r="J112" s="144"/>
      <c r="K112" s="144"/>
    </row>
    <row r="113" spans="1:11" ht="35.25" hidden="1" customHeight="1">
      <c r="A113" s="147"/>
      <c r="B113" s="506"/>
      <c r="C113" s="506"/>
      <c r="D113" s="506"/>
      <c r="E113" s="506"/>
      <c r="F113" s="172"/>
      <c r="G113" s="173"/>
      <c r="H113" s="144"/>
      <c r="I113" s="144"/>
      <c r="J113" s="144"/>
      <c r="K113" s="135"/>
    </row>
    <row r="114" spans="1:11" ht="35.25" hidden="1" customHeight="1">
      <c r="A114" s="147"/>
      <c r="B114" s="506"/>
      <c r="C114" s="506"/>
      <c r="D114" s="506"/>
      <c r="E114" s="143"/>
      <c r="F114" s="172"/>
      <c r="G114" s="173"/>
      <c r="H114" s="144"/>
      <c r="I114" s="144"/>
      <c r="J114" s="144"/>
      <c r="K114" s="135"/>
    </row>
    <row r="115" spans="1:11" ht="35.25" hidden="1" customHeight="1">
      <c r="A115" s="144"/>
      <c r="B115" s="143"/>
      <c r="C115" s="143"/>
      <c r="D115" s="143"/>
      <c r="E115" s="143"/>
      <c r="F115" s="172"/>
      <c r="G115" s="173"/>
      <c r="H115" s="144"/>
      <c r="I115" s="144"/>
      <c r="J115" s="144"/>
      <c r="K115" s="144"/>
    </row>
    <row r="116" spans="1:11" ht="35.25" hidden="1" customHeight="1">
      <c r="A116" s="144"/>
      <c r="B116" s="506"/>
      <c r="C116" s="506"/>
      <c r="D116" s="506"/>
      <c r="E116" s="143"/>
      <c r="F116" s="172"/>
      <c r="G116" s="173"/>
      <c r="H116" s="144"/>
      <c r="I116" s="144"/>
      <c r="J116" s="144"/>
      <c r="K116" s="144"/>
    </row>
    <row r="117" spans="1:11" ht="35.25" customHeight="1">
      <c r="A117" s="19"/>
      <c r="B117" s="174"/>
      <c r="C117" s="175"/>
      <c r="D117" s="175"/>
      <c r="E117" s="176"/>
      <c r="F117" s="176"/>
      <c r="G117" s="176"/>
      <c r="H117" s="19"/>
      <c r="I117" s="19"/>
      <c r="J117" s="19"/>
      <c r="K117" s="29"/>
    </row>
  </sheetData>
  <sheetProtection formatCells="0" formatColumns="0" formatRows="0"/>
  <protectedRanges>
    <protectedRange sqref="H19:J20" name="Zakres5_3"/>
    <protectedRange sqref="H19:J20" name="Zakres6_3"/>
    <protectedRange sqref="H22:J27" name="Zakres9_3"/>
    <protectedRange sqref="H36:K66" name="Zakres7"/>
    <protectedRange sqref="H31:J34" name="Zakres9_4"/>
  </protectedRanges>
  <mergeCells count="142">
    <mergeCell ref="B31:C31"/>
    <mergeCell ref="D31:G31"/>
    <mergeCell ref="B32:C32"/>
    <mergeCell ref="D32:G32"/>
    <mergeCell ref="B35:G35"/>
    <mergeCell ref="B36:G36"/>
    <mergeCell ref="G14:J14"/>
    <mergeCell ref="B21:C21"/>
    <mergeCell ref="D21:G21"/>
    <mergeCell ref="B22:C22"/>
    <mergeCell ref="D22:G22"/>
    <mergeCell ref="B23:C23"/>
    <mergeCell ref="D23:G23"/>
    <mergeCell ref="D28:G28"/>
    <mergeCell ref="D30:G30"/>
    <mergeCell ref="B25:C25"/>
    <mergeCell ref="D25:G25"/>
    <mergeCell ref="B26:C26"/>
    <mergeCell ref="D26:G26"/>
    <mergeCell ref="D20:G20"/>
    <mergeCell ref="D18:G18"/>
    <mergeCell ref="B19:C19"/>
    <mergeCell ref="C16:J16"/>
    <mergeCell ref="D19:G19"/>
    <mergeCell ref="I67:K68"/>
    <mergeCell ref="I69:K70"/>
    <mergeCell ref="I71:K72"/>
    <mergeCell ref="C100:J100"/>
    <mergeCell ref="D102:E102"/>
    <mergeCell ref="F102:G102"/>
    <mergeCell ref="G69:H70"/>
    <mergeCell ref="F75:F76"/>
    <mergeCell ref="E71:E72"/>
    <mergeCell ref="F71:F72"/>
    <mergeCell ref="B69:C70"/>
    <mergeCell ref="D69:D70"/>
    <mergeCell ref="E69:E70"/>
    <mergeCell ref="F69:F70"/>
    <mergeCell ref="F67:F68"/>
    <mergeCell ref="G67:H68"/>
    <mergeCell ref="B81:C81"/>
    <mergeCell ref="G81:H81"/>
    <mergeCell ref="B79:C79"/>
    <mergeCell ref="B80:C80"/>
    <mergeCell ref="B67:C68"/>
    <mergeCell ref="D67:D68"/>
    <mergeCell ref="I35:J35"/>
    <mergeCell ref="E67:E68"/>
    <mergeCell ref="A103:A104"/>
    <mergeCell ref="B105:C105"/>
    <mergeCell ref="B108:C108"/>
    <mergeCell ref="A75:A76"/>
    <mergeCell ref="D75:D76"/>
    <mergeCell ref="E75:E76"/>
    <mergeCell ref="D108:E108"/>
    <mergeCell ref="A73:A74"/>
    <mergeCell ref="D73:D74"/>
    <mergeCell ref="E73:E74"/>
    <mergeCell ref="A71:A72"/>
    <mergeCell ref="A69:A70"/>
    <mergeCell ref="C90:K90"/>
    <mergeCell ref="C88:K88"/>
    <mergeCell ref="C91:K91"/>
    <mergeCell ref="C92:K92"/>
    <mergeCell ref="C66:H66"/>
    <mergeCell ref="B83:G83"/>
    <mergeCell ref="B84:G84"/>
    <mergeCell ref="D107:F107"/>
    <mergeCell ref="I75:K76"/>
    <mergeCell ref="D71:D72"/>
    <mergeCell ref="B116:D116"/>
    <mergeCell ref="B111:E111"/>
    <mergeCell ref="C89:K89"/>
    <mergeCell ref="B113:E113"/>
    <mergeCell ref="B106:C106"/>
    <mergeCell ref="C93:K93"/>
    <mergeCell ref="B96:K96"/>
    <mergeCell ref="G71:H72"/>
    <mergeCell ref="G73:H74"/>
    <mergeCell ref="J73:K74"/>
    <mergeCell ref="G75:H76"/>
    <mergeCell ref="B77:C77"/>
    <mergeCell ref="B78:C78"/>
    <mergeCell ref="D105:K105"/>
    <mergeCell ref="B103:C104"/>
    <mergeCell ref="D103:E104"/>
    <mergeCell ref="F103:G104"/>
    <mergeCell ref="C94:K94"/>
    <mergeCell ref="C95:K95"/>
    <mergeCell ref="B114:D114"/>
    <mergeCell ref="I77:K77"/>
    <mergeCell ref="I78:K78"/>
    <mergeCell ref="I81:K81"/>
    <mergeCell ref="D106:E106"/>
    <mergeCell ref="B112:E112"/>
    <mergeCell ref="A101:K101"/>
    <mergeCell ref="A99:K99"/>
    <mergeCell ref="B97:K97"/>
    <mergeCell ref="A2:K2"/>
    <mergeCell ref="D13:E13"/>
    <mergeCell ref="D9:E9"/>
    <mergeCell ref="D10:E10"/>
    <mergeCell ref="D8:J8"/>
    <mergeCell ref="D7:J7"/>
    <mergeCell ref="D6:J6"/>
    <mergeCell ref="D14:E14"/>
    <mergeCell ref="B3:C3"/>
    <mergeCell ref="D4:G4"/>
    <mergeCell ref="B4:C4"/>
    <mergeCell ref="D3:K3"/>
    <mergeCell ref="D5:J5"/>
    <mergeCell ref="B13:C13"/>
    <mergeCell ref="D12:E12"/>
    <mergeCell ref="D11:E11"/>
    <mergeCell ref="B20:C20"/>
    <mergeCell ref="B33:C33"/>
    <mergeCell ref="B34:C34"/>
    <mergeCell ref="C17:J17"/>
    <mergeCell ref="B27:C27"/>
    <mergeCell ref="D27:G27"/>
    <mergeCell ref="B24:C24"/>
    <mergeCell ref="D24:G24"/>
    <mergeCell ref="A87:K87"/>
    <mergeCell ref="B38:G38"/>
    <mergeCell ref="B39:G39"/>
    <mergeCell ref="H39:J39"/>
    <mergeCell ref="H38:J38"/>
    <mergeCell ref="A67:A68"/>
    <mergeCell ref="F73:F74"/>
    <mergeCell ref="B73:C73"/>
    <mergeCell ref="B74:C74"/>
    <mergeCell ref="B75:C75"/>
    <mergeCell ref="B76:C76"/>
    <mergeCell ref="B29:J29"/>
    <mergeCell ref="H36:J36"/>
    <mergeCell ref="B37:G37"/>
    <mergeCell ref="H37:J37"/>
    <mergeCell ref="B71:C72"/>
    <mergeCell ref="D33:G33"/>
    <mergeCell ref="D34:G34"/>
    <mergeCell ref="C41:J41"/>
    <mergeCell ref="C62:G62"/>
  </mergeCells>
  <phoneticPr fontId="0" type="noConversion"/>
  <printOptions horizontalCentered="1"/>
  <pageMargins left="0.15748031496062992" right="0.19685039370078741" top="0.6692913385826772" bottom="0.47244094488188981" header="0.15748031496062992" footer="0.15748031496062992"/>
  <pageSetup paperSize="9" scale="26" fitToHeight="20" orientation="landscape" r:id="rId1"/>
  <headerFooter alignWithMargins="0">
    <oddHeader xml:space="preserve">&amp;L&amp;20Karta informacyjna dla Wnioskodawcy RPOWŚ 2014-2020&amp;C&amp;G&amp;R&amp;"Arial,Pogrubiony"&amp;22Wynik Oceny Merytorycznej dla Działania 4.3 RPOWŚ 2014-2020 </oddHeader>
    <oddFooter xml:space="preserve">&amp;C&amp;18Strona &amp;P z &amp;N
</oddFooter>
  </headerFooter>
  <rowBreaks count="6" manualBreakCount="6">
    <brk id="14" max="10" man="1"/>
    <brk id="23" max="10" man="1"/>
    <brk id="39" max="9" man="1"/>
    <brk id="64" max="9" man="1"/>
    <brk id="85" max="10" man="1"/>
    <brk id="96" max="10"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3</vt:i4>
      </vt:variant>
    </vt:vector>
  </HeadingPairs>
  <TitlesOfParts>
    <vt:vector size="7" baseType="lpstr">
      <vt:lpstr>Oceniający 1</vt:lpstr>
      <vt:lpstr>Oceniający 2</vt:lpstr>
      <vt:lpstr>wynik oceny</vt:lpstr>
      <vt:lpstr>Karta Info dla Wnioskodawcy</vt:lpstr>
      <vt:lpstr>'Karta Info dla Wnioskodawcy'!Obszar_wydruku</vt:lpstr>
      <vt:lpstr>'Oceniający 1'!Obszar_wydruku</vt:lpstr>
      <vt:lpstr>'Oceniający 2'!Obszar_wydruku</vt:lpstr>
    </vt:vector>
  </TitlesOfParts>
  <Company>Urząd Marszałkowski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WW</dc:creator>
  <cp:lastModifiedBy>edyfil</cp:lastModifiedBy>
  <cp:lastPrinted>2016-10-17T08:12:23Z</cp:lastPrinted>
  <dcterms:created xsi:type="dcterms:W3CDTF">2008-04-25T12:39:43Z</dcterms:created>
  <dcterms:modified xsi:type="dcterms:W3CDTF">2016-10-17T08:24:39Z</dcterms:modified>
</cp:coreProperties>
</file>