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90" windowWidth="14985" windowHeight="7425" tabRatio="861" activeTab="0"/>
  </bookViews>
  <sheets>
    <sheet name="zał.1; 1.1;1.2(własne i zlec.)" sheetId="1" r:id="rId1"/>
    <sheet name="zlecone 2; 2.1; 2.2" sheetId="2" r:id="rId2"/>
    <sheet name="własne 3; 3.1, 3.2" sheetId="3" r:id="rId3"/>
    <sheet name="Arkusz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</externalReferences>
  <definedNames/>
  <calcPr fullCalcOnLoad="1"/>
</workbook>
</file>

<file path=xl/sharedStrings.xml><?xml version="1.0" encoding="utf-8"?>
<sst xmlns="http://schemas.openxmlformats.org/spreadsheetml/2006/main" count="1441" uniqueCount="325">
  <si>
    <t xml:space="preserve"> </t>
  </si>
  <si>
    <t>Załącznik 2</t>
  </si>
  <si>
    <t>LICZBA RODZIN</t>
  </si>
  <si>
    <t>LICZBA OSÓB W RODZINACH</t>
  </si>
  <si>
    <t>Lp.</t>
  </si>
  <si>
    <t>OPS</t>
  </si>
  <si>
    <t>OGÓŁEM</t>
  </si>
  <si>
    <t>w tym:      na wsi</t>
  </si>
  <si>
    <t>bartoszycki</t>
  </si>
  <si>
    <t>1.</t>
  </si>
  <si>
    <t xml:space="preserve">Bartoszyce         </t>
  </si>
  <si>
    <t>MOPS</t>
  </si>
  <si>
    <t>2.</t>
  </si>
  <si>
    <t>3.</t>
  </si>
  <si>
    <t>4.</t>
  </si>
  <si>
    <t>5.</t>
  </si>
  <si>
    <t>GOPS</t>
  </si>
  <si>
    <t>6.</t>
  </si>
  <si>
    <t>Łącznie</t>
  </si>
  <si>
    <t>braniewski</t>
  </si>
  <si>
    <t>7.</t>
  </si>
  <si>
    <t>8.</t>
  </si>
  <si>
    <t>M-GOPS</t>
  </si>
  <si>
    <t>9.</t>
  </si>
  <si>
    <t>10.</t>
  </si>
  <si>
    <t>11.</t>
  </si>
  <si>
    <t>12.</t>
  </si>
  <si>
    <t>13.</t>
  </si>
  <si>
    <t>działdowski</t>
  </si>
  <si>
    <t>14.</t>
  </si>
  <si>
    <t>15.</t>
  </si>
  <si>
    <t xml:space="preserve">Lidzbark Welski </t>
  </si>
  <si>
    <t>16.</t>
  </si>
  <si>
    <t>17.</t>
  </si>
  <si>
    <t>18.</t>
  </si>
  <si>
    <t>19.</t>
  </si>
  <si>
    <t>elbląski</t>
  </si>
  <si>
    <t xml:space="preserve">Elbląg   </t>
  </si>
  <si>
    <t>ełcki</t>
  </si>
  <si>
    <t>29.</t>
  </si>
  <si>
    <t>30.</t>
  </si>
  <si>
    <t>31.</t>
  </si>
  <si>
    <t>32.</t>
  </si>
  <si>
    <t>33.</t>
  </si>
  <si>
    <t>giżycki</t>
  </si>
  <si>
    <t>34.</t>
  </si>
  <si>
    <t>35.</t>
  </si>
  <si>
    <t>36.</t>
  </si>
  <si>
    <t>37.</t>
  </si>
  <si>
    <t>38.</t>
  </si>
  <si>
    <t>39.</t>
  </si>
  <si>
    <t>gołdapski</t>
  </si>
  <si>
    <t>40.</t>
  </si>
  <si>
    <t xml:space="preserve">M-GOPS </t>
  </si>
  <si>
    <t>41.</t>
  </si>
  <si>
    <t>42.</t>
  </si>
  <si>
    <t>iławski</t>
  </si>
  <si>
    <t>43.</t>
  </si>
  <si>
    <t>44.</t>
  </si>
  <si>
    <t>45.</t>
  </si>
  <si>
    <t>46.</t>
  </si>
  <si>
    <t>47.</t>
  </si>
  <si>
    <t>48.</t>
  </si>
  <si>
    <t>49.</t>
  </si>
  <si>
    <t>kętrzyński</t>
  </si>
  <si>
    <t>50.</t>
  </si>
  <si>
    <t>51.</t>
  </si>
  <si>
    <t>52.</t>
  </si>
  <si>
    <t>53.</t>
  </si>
  <si>
    <t>54.</t>
  </si>
  <si>
    <t xml:space="preserve">GOPS </t>
  </si>
  <si>
    <t>55.</t>
  </si>
  <si>
    <t>lidzbarski</t>
  </si>
  <si>
    <t>56.</t>
  </si>
  <si>
    <t xml:space="preserve">Lidzbark Warm. </t>
  </si>
  <si>
    <t>57.</t>
  </si>
  <si>
    <t>58.</t>
  </si>
  <si>
    <t>59.</t>
  </si>
  <si>
    <t>60.</t>
  </si>
  <si>
    <t>mrągowo</t>
  </si>
  <si>
    <t>61.</t>
  </si>
  <si>
    <t>62.</t>
  </si>
  <si>
    <t xml:space="preserve">MOPS </t>
  </si>
  <si>
    <t>63.</t>
  </si>
  <si>
    <t>64.</t>
  </si>
  <si>
    <t>65.</t>
  </si>
  <si>
    <t>nidzicki</t>
  </si>
  <si>
    <t>66.</t>
  </si>
  <si>
    <t>67.</t>
  </si>
  <si>
    <t>68.</t>
  </si>
  <si>
    <t>69.</t>
  </si>
  <si>
    <t>nowomiejski</t>
  </si>
  <si>
    <t>70.</t>
  </si>
  <si>
    <t xml:space="preserve">Nowe Miasto L. </t>
  </si>
  <si>
    <t>71.</t>
  </si>
  <si>
    <t>72.</t>
  </si>
  <si>
    <t>73.</t>
  </si>
  <si>
    <t>74.</t>
  </si>
  <si>
    <t xml:space="preserve">Nowe Miasto Lub. </t>
  </si>
  <si>
    <t>olecki</t>
  </si>
  <si>
    <t>75.</t>
  </si>
  <si>
    <t>76.</t>
  </si>
  <si>
    <t>77.</t>
  </si>
  <si>
    <t>78.</t>
  </si>
  <si>
    <t>olsztyński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</si>
  <si>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</si>
  <si>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</si>
  <si>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</si>
  <si>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</si>
  <si>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</si>
  <si>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</si>
  <si>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</si>
  <si>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</si>
  <si>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</si>
  <si>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</si>
  <si>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</si>
  <si>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</si>
  <si>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ostródzki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</si>
  <si>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</si>
  <si>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</si>
  <si>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</si>
  <si>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</si>
  <si>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</si>
  <si>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</si>
  <si>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</si>
  <si>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</si>
  <si>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</si>
  <si>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piski</t>
  </si>
  <si>
    <t>100.</t>
  </si>
  <si>
    <t>101.</t>
  </si>
  <si>
    <t>102.</t>
  </si>
  <si>
    <t>103.</t>
  </si>
  <si>
    <t xml:space="preserve">Ruciane Nida </t>
  </si>
  <si>
    <t>szczycieński</t>
  </si>
  <si>
    <t>104.</t>
  </si>
  <si>
    <t>105.</t>
  </si>
  <si>
    <t>106.</t>
  </si>
  <si>
    <t>107.</t>
  </si>
  <si>
    <t>108.</t>
  </si>
  <si>
    <t>109.</t>
  </si>
  <si>
    <t>110.</t>
  </si>
  <si>
    <t>111.</t>
  </si>
  <si>
    <t>węgorzewski</t>
  </si>
  <si>
    <t>112.</t>
  </si>
  <si>
    <t>113.</t>
  </si>
  <si>
    <t>114.</t>
  </si>
  <si>
    <t>RAZEM</t>
  </si>
  <si>
    <t>115.</t>
  </si>
  <si>
    <t xml:space="preserve">Olsztyn  </t>
  </si>
  <si>
    <t>116.</t>
  </si>
  <si>
    <t>Opracowanie:</t>
  </si>
  <si>
    <t>Regionalny Ośrodek Polityki Społecznej</t>
  </si>
  <si>
    <t>Urząd Marszałkowski Województwa Warmińsko-Mazurskiego</t>
  </si>
  <si>
    <t>L.p.</t>
  </si>
  <si>
    <t>POWIAT</t>
  </si>
  <si>
    <t>Ogółem</t>
  </si>
  <si>
    <t>mrągowski</t>
  </si>
  <si>
    <t>Olsztyn MOPS</t>
  </si>
  <si>
    <t>Elbląg MOPS</t>
  </si>
  <si>
    <t>Urzędu Marszałkowskiego Województwa Warmińsko-Mazurskiego</t>
  </si>
  <si>
    <t xml:space="preserve">Bisztynek              </t>
  </si>
  <si>
    <t xml:space="preserve">Górowo Iław.    </t>
  </si>
  <si>
    <t xml:space="preserve">Sępopol            </t>
  </si>
  <si>
    <t xml:space="preserve">Górowo Ił.        </t>
  </si>
  <si>
    <t xml:space="preserve">Braniewo         </t>
  </si>
  <si>
    <t xml:space="preserve">Frombork      </t>
  </si>
  <si>
    <t xml:space="preserve">Pieniężno      </t>
  </si>
  <si>
    <t xml:space="preserve">Braniewo           </t>
  </si>
  <si>
    <t xml:space="preserve">Lelkowo               </t>
  </si>
  <si>
    <t xml:space="preserve">Płoskinia             </t>
  </si>
  <si>
    <t xml:space="preserve">Wilczęta              </t>
  </si>
  <si>
    <t xml:space="preserve">Działdowo        </t>
  </si>
  <si>
    <t xml:space="preserve">Działdowo           </t>
  </si>
  <si>
    <t xml:space="preserve">Iłowo Osada        </t>
  </si>
  <si>
    <t xml:space="preserve">Płośnica              </t>
  </si>
  <si>
    <t xml:space="preserve">Młynary         </t>
  </si>
  <si>
    <t xml:space="preserve">Pasłęk          </t>
  </si>
  <si>
    <t xml:space="preserve">Tolkmicko      </t>
  </si>
  <si>
    <t xml:space="preserve">Elbląg                 </t>
  </si>
  <si>
    <t xml:space="preserve">Godkowo            </t>
  </si>
  <si>
    <t xml:space="preserve">Gronowo Elbl.     </t>
  </si>
  <si>
    <t xml:space="preserve">Markusy              </t>
  </si>
  <si>
    <t xml:space="preserve">Milejewo              </t>
  </si>
  <si>
    <t xml:space="preserve">Rychliki               </t>
  </si>
  <si>
    <t xml:space="preserve">Ełk                  </t>
  </si>
  <si>
    <t xml:space="preserve">Ełk                     </t>
  </si>
  <si>
    <t xml:space="preserve">Kalinowo             </t>
  </si>
  <si>
    <t xml:space="preserve">Prostki                </t>
  </si>
  <si>
    <t xml:space="preserve">Stare Juchy         </t>
  </si>
  <si>
    <t xml:space="preserve">Giżycko           </t>
  </si>
  <si>
    <t xml:space="preserve">Ryn                  </t>
  </si>
  <si>
    <t xml:space="preserve">Giżycko             </t>
  </si>
  <si>
    <t xml:space="preserve">Kruklanki             </t>
  </si>
  <si>
    <t xml:space="preserve">Miłki                     </t>
  </si>
  <si>
    <t xml:space="preserve">Wydminy             </t>
  </si>
  <si>
    <t xml:space="preserve">Banie Mazurskie </t>
  </si>
  <si>
    <t xml:space="preserve">Dubeninki           </t>
  </si>
  <si>
    <t xml:space="preserve">Iława                  </t>
  </si>
  <si>
    <t xml:space="preserve">Kisielice          </t>
  </si>
  <si>
    <t xml:space="preserve">Lubawa              </t>
  </si>
  <si>
    <t xml:space="preserve">Susz             </t>
  </si>
  <si>
    <t xml:space="preserve">Zalewo             </t>
  </si>
  <si>
    <t xml:space="preserve">Kętrzyn                </t>
  </si>
  <si>
    <t xml:space="preserve">Korsze                 </t>
  </si>
  <si>
    <t xml:space="preserve">Barciany             </t>
  </si>
  <si>
    <t xml:space="preserve">Kętrzyn              </t>
  </si>
  <si>
    <t xml:space="preserve">Srokowo              </t>
  </si>
  <si>
    <t xml:space="preserve">Orneta              </t>
  </si>
  <si>
    <t xml:space="preserve">Kiwity                 </t>
  </si>
  <si>
    <t xml:space="preserve">Lidzbark Warm.  </t>
  </si>
  <si>
    <t xml:space="preserve">Lubomino           </t>
  </si>
  <si>
    <t xml:space="preserve">Mikołajki          </t>
  </si>
  <si>
    <t xml:space="preserve">Mrągowo         </t>
  </si>
  <si>
    <t xml:space="preserve">Mrągowo              </t>
  </si>
  <si>
    <t xml:space="preserve">Piecki                  </t>
  </si>
  <si>
    <t xml:space="preserve">Sorkwity              </t>
  </si>
  <si>
    <t xml:space="preserve">Nidzica             </t>
  </si>
  <si>
    <t xml:space="preserve">Janowiec Kośc.   </t>
  </si>
  <si>
    <t xml:space="preserve">Janowo               </t>
  </si>
  <si>
    <t xml:space="preserve">Kozłowo               </t>
  </si>
  <si>
    <t xml:space="preserve">Biskupiec Pom.   </t>
  </si>
  <si>
    <t xml:space="preserve">Grodziczno         </t>
  </si>
  <si>
    <t xml:space="preserve">Kurzętnik           </t>
  </si>
  <si>
    <t xml:space="preserve">Olecko             </t>
  </si>
  <si>
    <t xml:space="preserve">Kowale Oleckie    </t>
  </si>
  <si>
    <t xml:space="preserve">Świętajno  O.      </t>
  </si>
  <si>
    <t xml:space="preserve">Wieliczki             </t>
  </si>
  <si>
    <t xml:space="preserve">Barczewo           </t>
  </si>
  <si>
    <t xml:space="preserve">Biskupiec             </t>
  </si>
  <si>
    <t xml:space="preserve">Dobre Miasto   </t>
  </si>
  <si>
    <t xml:space="preserve">Jeziorany             </t>
  </si>
  <si>
    <t xml:space="preserve">Olsztynek          </t>
  </si>
  <si>
    <t xml:space="preserve">Dywity               </t>
  </si>
  <si>
    <t xml:space="preserve">Gietrzwałd          </t>
  </si>
  <si>
    <t xml:space="preserve">Jonkowo              </t>
  </si>
  <si>
    <t xml:space="preserve">Kolno                 </t>
  </si>
  <si>
    <t xml:space="preserve">Purda                  </t>
  </si>
  <si>
    <t xml:space="preserve">Stawiguda            </t>
  </si>
  <si>
    <t xml:space="preserve">Świątki                </t>
  </si>
  <si>
    <t xml:space="preserve">Miłakowo           </t>
  </si>
  <si>
    <t xml:space="preserve">Miłomłyn           </t>
  </si>
  <si>
    <t xml:space="preserve">Morąg               </t>
  </si>
  <si>
    <t xml:space="preserve">Dąbrówno            </t>
  </si>
  <si>
    <t xml:space="preserve">Ostróda            </t>
  </si>
  <si>
    <t xml:space="preserve">Grunwald            </t>
  </si>
  <si>
    <t xml:space="preserve">Łukta                   </t>
  </si>
  <si>
    <t xml:space="preserve">Małdyty               </t>
  </si>
  <si>
    <t xml:space="preserve">Ostróda               </t>
  </si>
  <si>
    <t xml:space="preserve">Biała Piska       </t>
  </si>
  <si>
    <t xml:space="preserve">Orzysz          </t>
  </si>
  <si>
    <t xml:space="preserve">Pisz                 </t>
  </si>
  <si>
    <t xml:space="preserve">Pasym           </t>
  </si>
  <si>
    <t xml:space="preserve">Szczytno          </t>
  </si>
  <si>
    <t xml:space="preserve">Dźwierzuty        </t>
  </si>
  <si>
    <t xml:space="preserve">Jedwabno            </t>
  </si>
  <si>
    <t xml:space="preserve">Rozogi                </t>
  </si>
  <si>
    <t xml:space="preserve">Szczytno             </t>
  </si>
  <si>
    <t xml:space="preserve">Świętajno Szcz.   </t>
  </si>
  <si>
    <t xml:space="preserve">Wielbark              </t>
  </si>
  <si>
    <t xml:space="preserve">Węgorzewo    </t>
  </si>
  <si>
    <t xml:space="preserve">Budry                 </t>
  </si>
  <si>
    <t xml:space="preserve">Pozezdrze           </t>
  </si>
  <si>
    <t xml:space="preserve">PCPR Bartoszyce </t>
  </si>
  <si>
    <t>PCPR Braniewo</t>
  </si>
  <si>
    <t>PCPR Działdowo</t>
  </si>
  <si>
    <t>PCPR Elbląg</t>
  </si>
  <si>
    <t>PCPR Ełk</t>
  </si>
  <si>
    <t>PCPR Giżycko</t>
  </si>
  <si>
    <t>PCPR Gołdap</t>
  </si>
  <si>
    <t>PCPR Iława</t>
  </si>
  <si>
    <t>PCPR Kętrzyn</t>
  </si>
  <si>
    <t>PCPR Lidzbark Warm.</t>
  </si>
  <si>
    <t>PCPR Mrągowo</t>
  </si>
  <si>
    <t>PCPR Nidzica</t>
  </si>
  <si>
    <t>PCPR Nowe Miasto Lub.</t>
  </si>
  <si>
    <t>PCPR Olecko</t>
  </si>
  <si>
    <t>PCPR Olsztyn</t>
  </si>
  <si>
    <t>PCPR Ostróda</t>
  </si>
  <si>
    <t>PCPR Pisz</t>
  </si>
  <si>
    <t>PCPR Szczytno</t>
  </si>
  <si>
    <t>PCPR Węgorzewo</t>
  </si>
  <si>
    <t>Olsztyn MOPS-pow. grodzki</t>
  </si>
  <si>
    <t>Elbląg MOPS- pow. grodzki</t>
  </si>
  <si>
    <t>Biuro ds. pomocy i integracji społecznej-Regionalny Ośrodek Polityki Społecznej</t>
  </si>
  <si>
    <t xml:space="preserve">Biuro ds.pomocy i integracji społecznej </t>
  </si>
  <si>
    <t>Załącznik 1.2</t>
  </si>
  <si>
    <t xml:space="preserve">Załącznik 1  </t>
  </si>
  <si>
    <t>Załącznik 2.2</t>
  </si>
  <si>
    <t>Załącznik 3</t>
  </si>
  <si>
    <t>Załącznik 3.2</t>
  </si>
  <si>
    <t>Załącznik 3.1</t>
  </si>
  <si>
    <t>Załącznik 1.1</t>
  </si>
  <si>
    <t xml:space="preserve">Rybno                  </t>
  </si>
  <si>
    <t xml:space="preserve">Gołdap          </t>
  </si>
  <si>
    <t xml:space="preserve">Reszel             </t>
  </si>
  <si>
    <t>% ludności korzystającej 
ze świadczeń pomocy społecznej, w stosunku do ludności poszczególnych gmin</t>
  </si>
  <si>
    <t>LICZBA OSÓB 
W RODZINACH</t>
  </si>
  <si>
    <t>% ludności korzystającej 
ze świadczeń pomocy społecznej, w stosunku do ludności poszczególnych powiatów</t>
  </si>
  <si>
    <t>Liczba osób 
w rodzinach</t>
  </si>
  <si>
    <t>w tym, 
na wsi:</t>
  </si>
  <si>
    <t>% ludności korzystającej 
ze świadczeń pomocy społecznej, w stosunku 
do ludności poszczególnych gmin</t>
  </si>
  <si>
    <t>% ludności korzystającej ze świadczeń pomocy społecznej, w stosunku 
do ludności poszczególnych powiatów</t>
  </si>
  <si>
    <t>Liczba świadczeniobiorców 
w przeliczeniu na 1.000 mieszkańców</t>
  </si>
  <si>
    <t>LICZBA OSÓB, KTÓRYM PRZYZNANO DECYZJĄ ŚWIAD.</t>
  </si>
  <si>
    <t>Liczba świadczeniobiorców 
w przeliczeniu na 1.000 mieszkańców (wg liczby decyzji)</t>
  </si>
  <si>
    <t>% ludności korzystającej 
ze świadczeń pomocy społecznej, w stosunku 
do ludności poszczególnych gmin (wg liczby decyzji)</t>
  </si>
  <si>
    <t>% ludności korzystającej 
ze świadczeń pomocy społecznej, w stosunku do ludności poszczególnych powiatów (wg liczby decyzji)</t>
  </si>
  <si>
    <t>Liczba świadczeniobiorców 
w przeliczeniu na 1.000 mieszkańców (wg liczby decyzji))</t>
  </si>
  <si>
    <r>
      <t>ZBIORÓWKA</t>
    </r>
    <r>
      <rPr>
        <b/>
        <sz val="18"/>
        <rFont val="Times New Roman"/>
        <family val="1"/>
      </rPr>
      <t xml:space="preserve">- </t>
    </r>
    <r>
      <rPr>
        <b/>
        <sz val="11"/>
        <rFont val="Times New Roman"/>
        <family val="1"/>
      </rPr>
      <t xml:space="preserve">RZECZYWISTA LICZBA OSÓB, RODZIN I OSÓB W RODZINACH OBJĘTYCH POMOCĄ SPOŁECZNĄ W WOJ. WARMIŃSKO-MAZURSKIM    </t>
    </r>
  </si>
  <si>
    <r>
      <t>ZBIORÓWKA</t>
    </r>
    <r>
      <rPr>
        <b/>
        <sz val="18"/>
        <rFont val="Times New Roman"/>
        <family val="1"/>
      </rPr>
      <t xml:space="preserve">- </t>
    </r>
    <r>
      <rPr>
        <b/>
        <sz val="11"/>
        <rFont val="Times New Roman"/>
        <family val="1"/>
      </rPr>
      <t>RZECZYWISTA LICZBA OSÓB, RODZIN I OSÓB W RODZINACH OBJĘTYCH POMOCĄ SPOŁECZNĄ W WOJ. WARMIŃSKO-MAZURSKIM</t>
    </r>
    <r>
      <rPr>
        <b/>
        <sz val="12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  </t>
    </r>
  </si>
  <si>
    <t>Liczba mieszkańców gmin/powiatów stan na 31.12.2014 r.</t>
  </si>
  <si>
    <t>w tym:      
na wsi</t>
  </si>
  <si>
    <t>Świadczenia przyznane w ramach zadań zleconych i zadań własnych przez powiatowe centra pomocy rodzinie województwa warmińsko-mazurskiego w okresie I - XII 2014 r.  /bez względu na ich rodzaj, formę, liczbę oraz źródło finansowania/</t>
  </si>
  <si>
    <t>Liczba mieszkańców powiatów - stan na 31.12.2014 r.</t>
  </si>
  <si>
    <r>
      <t>Świadczenia przyznane w ramach zadań zleconych i zadań własnych w okresie I - XII 2014 r.  /bez względu na ich rodzaj, formę, liczbę oraz źródło finansowania/</t>
    </r>
    <r>
      <rPr>
        <sz val="14"/>
        <rFont val="Times New Roman"/>
        <family val="1"/>
      </rPr>
      <t xml:space="preserve">. </t>
    </r>
  </si>
  <si>
    <t>Olsztyn, maj 2015 r.</t>
  </si>
  <si>
    <t>Załącznik 2.1</t>
  </si>
  <si>
    <t>Świadczenia przyznane w ramach zadań zleconych i zadań własnych przez ośrodki pomocy społecznej województwa warmińsko-mazurskiego w okresie I - XII 2014 r.  
/bez względu na ich rodzaj, formę, liczbę oraz źródło finansowania/</t>
  </si>
  <si>
    <t>Świadczenia przyznane w ramach zadań zleconych przez powiatowe centra pomocy rodzinie województwa warmińsko-mazurskiego w okresie I - XII 2014 r.  
/bez względu na ich rodzaj, formę i liczbę/</t>
  </si>
  <si>
    <t>Świadczenia przyznane w ramach zadań zleconych w okresie I - XII 2014 r.  /bez względu na ich rodzaj, formę i liczbę/</t>
  </si>
  <si>
    <t>Świadczenia przyznane w ramach zadań własnych przez powiatowe centra pomocy rodzinie województwa warmińsko-mazurskiego w okresie I - XII 2014 r.  
/bez względu na ich rodzaj, formę i liczbę/</t>
  </si>
  <si>
    <t>Świadczenia przyznane w ramach zadań własnych w okresie I - XII 2014 r.  /bez względu na ich rodzaj, formę i liczbę/</t>
  </si>
  <si>
    <t>Świadczenia przyznane w ramach zadań własnych przez ośrodki pomocy społecznej województwa warmińsko-mazurskiego w okresie I - XII 2014 r.  
/bez względu na ich rodzaj, formę i liczbę/</t>
  </si>
  <si>
    <t>Świadczenia przyznane w ramach zadań zleconych przez ośrodki pomocy społecznej województwa warmińsko-mazurskiego w okresie I - XII 2014 r.  
/bez względu na ich rodzaj, formę i liczbę/</t>
  </si>
  <si>
    <t>Załącznik nr 13 - Wykaz z "Analizy problemów społecznych województwa warmińsko - mazurskiego w ujęciu pomocy społecznej"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</si>
</sst>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_z_ł_-;\-* #,##0._z_ł_-;_-* &quot;- &quot;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3">
    <font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sz val="11"/>
      <color indexed="20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8" fillId="22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0" fillId="24" borderId="8" applyNumberFormat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5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26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7" borderId="8" applyNumberFormat="0" applyAlignment="0" applyProtection="0"/>
    <xf numFmtId="0" fontId="17" fillId="0" borderId="12" applyNumberFormat="0" applyFill="0" applyAlignment="0" applyProtection="0"/>
  </cellStyleXfs>
  <cellXfs count="217">
    <xf numFmtId="0" fontId="0" fillId="0" borderId="0" xfId="0" applyAlignment="1">
      <alignment/>
    </xf>
    <xf numFmtId="0" fontId="0" fillId="27" borderId="0" xfId="0" applyFill="1" applyAlignment="1">
      <alignment/>
    </xf>
    <xf numFmtId="0" fontId="3" fillId="4" borderId="0" xfId="0" applyFont="1" applyFill="1" applyAlignment="1">
      <alignment/>
    </xf>
    <xf numFmtId="0" fontId="2" fillId="27" borderId="13" xfId="0" applyFont="1" applyFill="1" applyBorder="1" applyAlignment="1">
      <alignment/>
    </xf>
    <xf numFmtId="0" fontId="0" fillId="4" borderId="0" xfId="0" applyFill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28" borderId="14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/>
    </xf>
    <xf numFmtId="0" fontId="18" fillId="27" borderId="0" xfId="0" applyFont="1" applyFill="1" applyAlignment="1">
      <alignment/>
    </xf>
    <xf numFmtId="0" fontId="18" fillId="28" borderId="13" xfId="0" applyFont="1" applyFill="1" applyBorder="1" applyAlignment="1">
      <alignment horizontal="center"/>
    </xf>
    <xf numFmtId="0" fontId="19" fillId="29" borderId="13" xfId="0" applyFont="1" applyFill="1" applyBorder="1" applyAlignment="1">
      <alignment horizontal="left"/>
    </xf>
    <xf numFmtId="0" fontId="19" fillId="30" borderId="13" xfId="0" applyFont="1" applyFill="1" applyBorder="1" applyAlignment="1">
      <alignment horizontal="left"/>
    </xf>
    <xf numFmtId="1" fontId="18" fillId="0" borderId="13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9" fillId="4" borderId="13" xfId="0" applyFont="1" applyFill="1" applyBorder="1" applyAlignment="1">
      <alignment horizontal="left"/>
    </xf>
    <xf numFmtId="10" fontId="19" fillId="4" borderId="17" xfId="0" applyNumberFormat="1" applyFont="1" applyFill="1" applyBorder="1" applyAlignment="1">
      <alignment/>
    </xf>
    <xf numFmtId="1" fontId="19" fillId="4" borderId="13" xfId="0" applyNumberFormat="1" applyFont="1" applyFill="1" applyBorder="1" applyAlignment="1">
      <alignment/>
    </xf>
    <xf numFmtId="0" fontId="19" fillId="4" borderId="0" xfId="0" applyFont="1" applyFill="1" applyAlignment="1">
      <alignment/>
    </xf>
    <xf numFmtId="0" fontId="19" fillId="30" borderId="18" xfId="0" applyFont="1" applyFill="1" applyBorder="1" applyAlignment="1">
      <alignment horizontal="left"/>
    </xf>
    <xf numFmtId="0" fontId="19" fillId="4" borderId="13" xfId="0" applyFont="1" applyFill="1" applyBorder="1" applyAlignment="1">
      <alignment horizontal="center"/>
    </xf>
    <xf numFmtId="0" fontId="19" fillId="27" borderId="13" xfId="0" applyFont="1" applyFill="1" applyBorder="1" applyAlignment="1">
      <alignment/>
    </xf>
    <xf numFmtId="0" fontId="19" fillId="29" borderId="13" xfId="0" applyFont="1" applyFill="1" applyBorder="1" applyAlignment="1">
      <alignment horizontal="left" wrapText="1"/>
    </xf>
    <xf numFmtId="0" fontId="19" fillId="30" borderId="13" xfId="0" applyFont="1" applyFill="1" applyBorder="1" applyAlignment="1">
      <alignment horizontal="left" wrapText="1"/>
    </xf>
    <xf numFmtId="0" fontId="18" fillId="4" borderId="0" xfId="0" applyFont="1" applyFill="1" applyAlignment="1">
      <alignment/>
    </xf>
    <xf numFmtId="1" fontId="19" fillId="10" borderId="13" xfId="0" applyNumberFormat="1" applyFont="1" applyFill="1" applyBorder="1" applyAlignment="1">
      <alignment/>
    </xf>
    <xf numFmtId="0" fontId="19" fillId="10" borderId="0" xfId="0" applyFont="1" applyFill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4" borderId="14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/>
    </xf>
    <xf numFmtId="3" fontId="18" fillId="0" borderId="13" xfId="0" applyNumberFormat="1" applyFont="1" applyFill="1" applyBorder="1" applyAlignment="1">
      <alignment horizontal="right"/>
    </xf>
    <xf numFmtId="10" fontId="18" fillId="0" borderId="13" xfId="0" applyNumberFormat="1" applyFont="1" applyFill="1" applyBorder="1" applyAlignment="1">
      <alignment horizontal="right"/>
    </xf>
    <xf numFmtId="1" fontId="18" fillId="0" borderId="13" xfId="0" applyNumberFormat="1" applyFont="1" applyFill="1" applyBorder="1" applyAlignment="1">
      <alignment horizontal="right"/>
    </xf>
    <xf numFmtId="0" fontId="20" fillId="4" borderId="20" xfId="0" applyFont="1" applyFill="1" applyBorder="1" applyAlignment="1">
      <alignment/>
    </xf>
    <xf numFmtId="0" fontId="20" fillId="4" borderId="21" xfId="0" applyFont="1" applyFill="1" applyBorder="1" applyAlignment="1">
      <alignment/>
    </xf>
    <xf numFmtId="10" fontId="18" fillId="0" borderId="17" xfId="0" applyNumberFormat="1" applyFont="1" applyBorder="1" applyAlignment="1">
      <alignment/>
    </xf>
    <xf numFmtId="0" fontId="18" fillId="0" borderId="22" xfId="0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23" xfId="0" applyNumberFormat="1" applyFont="1" applyFill="1" applyBorder="1" applyAlignment="1">
      <alignment horizontal="right"/>
    </xf>
    <xf numFmtId="3" fontId="19" fillId="10" borderId="23" xfId="0" applyNumberFormat="1" applyFont="1" applyFill="1" applyBorder="1" applyAlignment="1">
      <alignment/>
    </xf>
    <xf numFmtId="3" fontId="19" fillId="4" borderId="17" xfId="0" applyNumberFormat="1" applyFont="1" applyFill="1" applyBorder="1" applyAlignment="1">
      <alignment/>
    </xf>
    <xf numFmtId="3" fontId="19" fillId="4" borderId="13" xfId="0" applyNumberFormat="1" applyFont="1" applyFill="1" applyBorder="1" applyAlignment="1">
      <alignment/>
    </xf>
    <xf numFmtId="3" fontId="18" fillId="0" borderId="24" xfId="0" applyNumberFormat="1" applyFont="1" applyBorder="1" applyAlignment="1" applyProtection="1">
      <alignment horizontal="right" vertical="center" wrapText="1"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31" fillId="0" borderId="0" xfId="0" applyFont="1" applyAlignment="1">
      <alignment/>
    </xf>
    <xf numFmtId="3" fontId="18" fillId="0" borderId="13" xfId="0" applyNumberFormat="1" applyFont="1" applyBorder="1" applyAlignment="1">
      <alignment horizontal="right"/>
    </xf>
    <xf numFmtId="3" fontId="19" fillId="4" borderId="13" xfId="0" applyNumberFormat="1" applyFont="1" applyFill="1" applyBorder="1" applyAlignment="1">
      <alignment horizontal="right"/>
    </xf>
    <xf numFmtId="3" fontId="19" fillId="4" borderId="25" xfId="0" applyNumberFormat="1" applyFont="1" applyFill="1" applyBorder="1" applyAlignment="1">
      <alignment horizontal="right"/>
    </xf>
    <xf numFmtId="3" fontId="19" fillId="10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2" fillId="0" borderId="13" xfId="0" applyNumberFormat="1" applyFont="1" applyBorder="1" applyAlignment="1">
      <alignment horizontal="right" vertical="center"/>
    </xf>
    <xf numFmtId="0" fontId="18" fillId="28" borderId="17" xfId="0" applyFont="1" applyFill="1" applyBorder="1" applyAlignment="1">
      <alignment horizontal="center"/>
    </xf>
    <xf numFmtId="0" fontId="19" fillId="29" borderId="26" xfId="0" applyFont="1" applyFill="1" applyBorder="1" applyAlignment="1">
      <alignment horizontal="left"/>
    </xf>
    <xf numFmtId="0" fontId="19" fillId="30" borderId="17" xfId="0" applyFont="1" applyFill="1" applyBorder="1" applyAlignment="1">
      <alignment horizontal="left"/>
    </xf>
    <xf numFmtId="1" fontId="18" fillId="0" borderId="23" xfId="0" applyNumberFormat="1" applyFont="1" applyFill="1" applyBorder="1" applyAlignment="1">
      <alignment horizontal="right"/>
    </xf>
    <xf numFmtId="3" fontId="23" fillId="10" borderId="14" xfId="0" applyNumberFormat="1" applyFont="1" applyFill="1" applyBorder="1" applyAlignment="1">
      <alignment/>
    </xf>
    <xf numFmtId="10" fontId="23" fillId="10" borderId="14" xfId="0" applyNumberFormat="1" applyFont="1" applyFill="1" applyBorder="1" applyAlignment="1">
      <alignment horizontal="right"/>
    </xf>
    <xf numFmtId="1" fontId="23" fillId="10" borderId="14" xfId="0" applyNumberFormat="1" applyFont="1" applyFill="1" applyBorder="1" applyAlignment="1">
      <alignment horizontal="right"/>
    </xf>
    <xf numFmtId="10" fontId="23" fillId="10" borderId="14" xfId="0" applyNumberFormat="1" applyFont="1" applyFill="1" applyBorder="1" applyAlignment="1">
      <alignment/>
    </xf>
    <xf numFmtId="0" fontId="18" fillId="28" borderId="23" xfId="0" applyFont="1" applyFill="1" applyBorder="1" applyAlignment="1">
      <alignment horizontal="center"/>
    </xf>
    <xf numFmtId="0" fontId="19" fillId="30" borderId="23" xfId="0" applyFont="1" applyFill="1" applyBorder="1" applyAlignment="1">
      <alignment horizontal="left"/>
    </xf>
    <xf numFmtId="3" fontId="18" fillId="0" borderId="23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3" fontId="23" fillId="28" borderId="14" xfId="0" applyNumberFormat="1" applyFont="1" applyFill="1" applyBorder="1" applyAlignment="1">
      <alignment/>
    </xf>
    <xf numFmtId="10" fontId="23" fillId="28" borderId="14" xfId="0" applyNumberFormat="1" applyFont="1" applyFill="1" applyBorder="1" applyAlignment="1">
      <alignment/>
    </xf>
    <xf numFmtId="1" fontId="23" fillId="28" borderId="14" xfId="0" applyNumberFormat="1" applyFont="1" applyFill="1" applyBorder="1" applyAlignment="1">
      <alignment/>
    </xf>
    <xf numFmtId="3" fontId="32" fillId="0" borderId="23" xfId="0" applyNumberFormat="1" applyFont="1" applyBorder="1" applyAlignment="1">
      <alignment horizontal="right" vertical="center"/>
    </xf>
    <xf numFmtId="3" fontId="19" fillId="4" borderId="28" xfId="0" applyNumberFormat="1" applyFont="1" applyFill="1" applyBorder="1" applyAlignment="1">
      <alignment/>
    </xf>
    <xf numFmtId="0" fontId="19" fillId="29" borderId="23" xfId="0" applyFont="1" applyFill="1" applyBorder="1" applyAlignment="1">
      <alignment horizontal="left"/>
    </xf>
    <xf numFmtId="3" fontId="18" fillId="0" borderId="29" xfId="0" applyNumberFormat="1" applyFont="1" applyBorder="1" applyAlignment="1">
      <alignment/>
    </xf>
    <xf numFmtId="10" fontId="19" fillId="4" borderId="13" xfId="0" applyNumberFormat="1" applyFont="1" applyFill="1" applyBorder="1" applyAlignment="1">
      <alignment/>
    </xf>
    <xf numFmtId="3" fontId="18" fillId="0" borderId="13" xfId="0" applyNumberFormat="1" applyFont="1" applyBorder="1" applyAlignment="1">
      <alignment/>
    </xf>
    <xf numFmtId="10" fontId="18" fillId="0" borderId="13" xfId="0" applyNumberFormat="1" applyFont="1" applyBorder="1" applyAlignment="1">
      <alignment/>
    </xf>
    <xf numFmtId="3" fontId="23" fillId="10" borderId="15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 horizontal="right"/>
    </xf>
    <xf numFmtId="0" fontId="19" fillId="4" borderId="15" xfId="0" applyFont="1" applyFill="1" applyBorder="1" applyAlignment="1">
      <alignment horizontal="center" vertical="center" wrapText="1"/>
    </xf>
    <xf numFmtId="3" fontId="18" fillId="0" borderId="30" xfId="0" applyNumberFormat="1" applyFont="1" applyBorder="1" applyAlignment="1" applyProtection="1">
      <alignment horizontal="right" vertical="center" wrapText="1"/>
      <protection/>
    </xf>
    <xf numFmtId="3" fontId="18" fillId="0" borderId="31" xfId="0" applyNumberFormat="1" applyFont="1" applyBorder="1" applyAlignment="1">
      <alignment/>
    </xf>
    <xf numFmtId="3" fontId="19" fillId="4" borderId="32" xfId="0" applyNumberFormat="1" applyFont="1" applyFill="1" applyBorder="1" applyAlignment="1">
      <alignment/>
    </xf>
    <xf numFmtId="3" fontId="18" fillId="0" borderId="13" xfId="0" applyNumberFormat="1" applyFont="1" applyBorder="1" applyAlignment="1" applyProtection="1">
      <alignment horizontal="right" vertical="center" wrapText="1"/>
      <protection/>
    </xf>
    <xf numFmtId="3" fontId="18" fillId="0" borderId="33" xfId="0" applyNumberFormat="1" applyFont="1" applyBorder="1" applyAlignment="1">
      <alignment/>
    </xf>
    <xf numFmtId="3" fontId="19" fillId="4" borderId="34" xfId="0" applyNumberFormat="1" applyFont="1" applyFill="1" applyBorder="1" applyAlignment="1">
      <alignment/>
    </xf>
    <xf numFmtId="10" fontId="18" fillId="0" borderId="13" xfId="0" applyNumberFormat="1" applyFont="1" applyBorder="1" applyAlignment="1" applyProtection="1">
      <alignment horizontal="right" vertical="center" wrapText="1"/>
      <protection/>
    </xf>
    <xf numFmtId="3" fontId="19" fillId="10" borderId="35" xfId="0" applyNumberFormat="1" applyFont="1" applyFill="1" applyBorder="1" applyAlignment="1">
      <alignment/>
    </xf>
    <xf numFmtId="3" fontId="19" fillId="10" borderId="13" xfId="0" applyNumberFormat="1" applyFont="1" applyFill="1" applyBorder="1" applyAlignment="1">
      <alignment/>
    </xf>
    <xf numFmtId="3" fontId="18" fillId="0" borderId="36" xfId="0" applyNumberFormat="1" applyFont="1" applyBorder="1" applyAlignment="1">
      <alignment/>
    </xf>
    <xf numFmtId="10" fontId="18" fillId="0" borderId="16" xfId="0" applyNumberFormat="1" applyFont="1" applyBorder="1" applyAlignment="1">
      <alignment/>
    </xf>
    <xf numFmtId="10" fontId="19" fillId="10" borderId="23" xfId="0" applyNumberFormat="1" applyFont="1" applyFill="1" applyBorder="1" applyAlignment="1">
      <alignment/>
    </xf>
    <xf numFmtId="10" fontId="18" fillId="0" borderId="36" xfId="0" applyNumberFormat="1" applyFont="1" applyBorder="1" applyAlignment="1">
      <alignment/>
    </xf>
    <xf numFmtId="10" fontId="18" fillId="0" borderId="17" xfId="0" applyNumberFormat="1" applyFont="1" applyFill="1" applyBorder="1" applyAlignment="1">
      <alignment horizontal="right"/>
    </xf>
    <xf numFmtId="3" fontId="32" fillId="0" borderId="17" xfId="0" applyNumberFormat="1" applyFont="1" applyBorder="1" applyAlignment="1">
      <alignment horizontal="right" vertical="center"/>
    </xf>
    <xf numFmtId="1" fontId="18" fillId="0" borderId="17" xfId="0" applyNumberFormat="1" applyFont="1" applyFill="1" applyBorder="1" applyAlignment="1">
      <alignment horizontal="right"/>
    </xf>
    <xf numFmtId="0" fontId="20" fillId="4" borderId="37" xfId="0" applyFont="1" applyFill="1" applyBorder="1" applyAlignment="1">
      <alignment/>
    </xf>
    <xf numFmtId="0" fontId="20" fillId="4" borderId="13" xfId="0" applyFont="1" applyFill="1" applyBorder="1" applyAlignment="1">
      <alignment/>
    </xf>
    <xf numFmtId="0" fontId="18" fillId="0" borderId="13" xfId="0" applyFont="1" applyBorder="1" applyAlignment="1">
      <alignment/>
    </xf>
    <xf numFmtId="0" fontId="20" fillId="4" borderId="17" xfId="0" applyFont="1" applyFill="1" applyBorder="1" applyAlignment="1">
      <alignment/>
    </xf>
    <xf numFmtId="3" fontId="18" fillId="0" borderId="17" xfId="0" applyNumberFormat="1" applyFont="1" applyBorder="1" applyAlignment="1">
      <alignment/>
    </xf>
    <xf numFmtId="0" fontId="20" fillId="4" borderId="23" xfId="0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23" xfId="0" applyNumberFormat="1" applyFont="1" applyBorder="1" applyAlignment="1">
      <alignment/>
    </xf>
    <xf numFmtId="10" fontId="18" fillId="0" borderId="27" xfId="0" applyNumberFormat="1" applyFont="1" applyBorder="1" applyAlignment="1">
      <alignment/>
    </xf>
    <xf numFmtId="0" fontId="19" fillId="31" borderId="38" xfId="0" applyFont="1" applyFill="1" applyBorder="1" applyAlignment="1">
      <alignment vertical="center" wrapText="1"/>
    </xf>
    <xf numFmtId="0" fontId="19" fillId="31" borderId="38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31" borderId="40" xfId="0" applyFont="1" applyFill="1" applyBorder="1" applyAlignment="1">
      <alignment vertical="center" wrapText="1"/>
    </xf>
    <xf numFmtId="0" fontId="19" fillId="4" borderId="14" xfId="0" applyFont="1" applyFill="1" applyBorder="1" applyAlignment="1">
      <alignment vertical="center" wrapText="1"/>
    </xf>
    <xf numFmtId="0" fontId="19" fillId="31" borderId="0" xfId="0" applyFont="1" applyFill="1" applyBorder="1" applyAlignment="1">
      <alignment/>
    </xf>
    <xf numFmtId="0" fontId="24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18" fillId="31" borderId="0" xfId="0" applyFont="1" applyFill="1" applyBorder="1" applyAlignment="1">
      <alignment/>
    </xf>
    <xf numFmtId="0" fontId="25" fillId="31" borderId="0" xfId="0" applyFont="1" applyFill="1" applyBorder="1" applyAlignment="1">
      <alignment/>
    </xf>
    <xf numFmtId="0" fontId="20" fillId="31" borderId="0" xfId="0" applyFont="1" applyFill="1" applyAlignment="1">
      <alignment horizontal="right"/>
    </xf>
    <xf numFmtId="0" fontId="19" fillId="31" borderId="0" xfId="0" applyFont="1" applyFill="1" applyAlignment="1">
      <alignment/>
    </xf>
    <xf numFmtId="0" fontId="28" fillId="31" borderId="0" xfId="0" applyFont="1" applyFill="1" applyAlignment="1">
      <alignment/>
    </xf>
    <xf numFmtId="0" fontId="28" fillId="31" borderId="0" xfId="0" applyFont="1" applyFill="1" applyBorder="1" applyAlignment="1">
      <alignment/>
    </xf>
    <xf numFmtId="0" fontId="19" fillId="31" borderId="0" xfId="0" applyFont="1" applyFill="1" applyBorder="1" applyAlignment="1">
      <alignment/>
    </xf>
    <xf numFmtId="0" fontId="29" fillId="31" borderId="0" xfId="0" applyFont="1" applyFill="1" applyBorder="1" applyAlignment="1">
      <alignment/>
    </xf>
    <xf numFmtId="0" fontId="19" fillId="31" borderId="0" xfId="0" applyFont="1" applyFill="1" applyAlignment="1">
      <alignment/>
    </xf>
    <xf numFmtId="0" fontId="23" fillId="31" borderId="0" xfId="0" applyFont="1" applyFill="1" applyBorder="1" applyAlignment="1">
      <alignment/>
    </xf>
    <xf numFmtId="0" fontId="26" fillId="31" borderId="0" xfId="0" applyFont="1" applyFill="1" applyBorder="1" applyAlignment="1">
      <alignment/>
    </xf>
    <xf numFmtId="0" fontId="24" fillId="31" borderId="0" xfId="0" applyFont="1" applyFill="1" applyBorder="1" applyAlignment="1">
      <alignment/>
    </xf>
    <xf numFmtId="0" fontId="20" fillId="31" borderId="0" xfId="0" applyFont="1" applyFill="1" applyBorder="1" applyAlignment="1">
      <alignment/>
    </xf>
    <xf numFmtId="0" fontId="25" fillId="31" borderId="0" xfId="0" applyFont="1" applyFill="1" applyAlignment="1">
      <alignment/>
    </xf>
    <xf numFmtId="0" fontId="30" fillId="31" borderId="0" xfId="0" applyFont="1" applyFill="1" applyBorder="1" applyAlignment="1">
      <alignment/>
    </xf>
    <xf numFmtId="0" fontId="29" fillId="31" borderId="0" xfId="0" applyFont="1" applyFill="1" applyBorder="1" applyAlignment="1">
      <alignment/>
    </xf>
    <xf numFmtId="0" fontId="19" fillId="31" borderId="0" xfId="0" applyFont="1" applyFill="1" applyBorder="1" applyAlignment="1">
      <alignment vertical="center" wrapText="1"/>
    </xf>
    <xf numFmtId="3" fontId="23" fillId="28" borderId="15" xfId="0" applyNumberFormat="1" applyFont="1" applyFill="1" applyBorder="1" applyAlignment="1">
      <alignment/>
    </xf>
    <xf numFmtId="10" fontId="23" fillId="28" borderId="15" xfId="0" applyNumberFormat="1" applyFont="1" applyFill="1" applyBorder="1" applyAlignment="1">
      <alignment/>
    </xf>
    <xf numFmtId="1" fontId="23" fillId="28" borderId="15" xfId="0" applyNumberFormat="1" applyFont="1" applyFill="1" applyBorder="1" applyAlignment="1">
      <alignment/>
    </xf>
    <xf numFmtId="0" fontId="19" fillId="27" borderId="17" xfId="0" applyFont="1" applyFill="1" applyBorder="1" applyAlignment="1">
      <alignment horizontal="left"/>
    </xf>
    <xf numFmtId="0" fontId="19" fillId="23" borderId="14" xfId="0" applyFont="1" applyFill="1" applyBorder="1" applyAlignment="1">
      <alignment horizontal="center"/>
    </xf>
    <xf numFmtId="3" fontId="28" fillId="31" borderId="0" xfId="0" applyNumberFormat="1" applyFont="1" applyFill="1" applyBorder="1" applyAlignment="1">
      <alignment/>
    </xf>
    <xf numFmtId="0" fontId="23" fillId="31" borderId="0" xfId="0" applyFont="1" applyFill="1" applyAlignment="1">
      <alignment wrapText="1"/>
    </xf>
    <xf numFmtId="1" fontId="0" fillId="0" borderId="0" xfId="0" applyNumberFormat="1" applyBorder="1" applyAlignment="1">
      <alignment horizontal="right"/>
    </xf>
    <xf numFmtId="10" fontId="24" fillId="32" borderId="13" xfId="0" applyNumberFormat="1" applyFont="1" applyFill="1" applyBorder="1" applyAlignment="1">
      <alignment/>
    </xf>
    <xf numFmtId="10" fontId="20" fillId="4" borderId="13" xfId="0" applyNumberFormat="1" applyFont="1" applyFill="1" applyBorder="1" applyAlignment="1">
      <alignment/>
    </xf>
    <xf numFmtId="10" fontId="20" fillId="10" borderId="13" xfId="0" applyNumberFormat="1" applyFont="1" applyFill="1" applyBorder="1" applyAlignment="1">
      <alignment/>
    </xf>
    <xf numFmtId="10" fontId="24" fillId="32" borderId="17" xfId="0" applyNumberFormat="1" applyFont="1" applyFill="1" applyBorder="1" applyAlignment="1">
      <alignment horizontal="right"/>
    </xf>
    <xf numFmtId="10" fontId="24" fillId="32" borderId="13" xfId="0" applyNumberFormat="1" applyFont="1" applyFill="1" applyBorder="1" applyAlignment="1">
      <alignment horizontal="right"/>
    </xf>
    <xf numFmtId="10" fontId="24" fillId="32" borderId="23" xfId="0" applyNumberFormat="1" applyFont="1" applyFill="1" applyBorder="1" applyAlignment="1">
      <alignment horizontal="right"/>
    </xf>
    <xf numFmtId="10" fontId="24" fillId="32" borderId="23" xfId="0" applyNumberFormat="1" applyFont="1" applyFill="1" applyBorder="1" applyAlignment="1">
      <alignment/>
    </xf>
    <xf numFmtId="10" fontId="20" fillId="4" borderId="17" xfId="0" applyNumberFormat="1" applyFont="1" applyFill="1" applyBorder="1" applyAlignment="1">
      <alignment/>
    </xf>
    <xf numFmtId="10" fontId="24" fillId="32" borderId="28" xfId="0" applyNumberFormat="1" applyFont="1" applyFill="1" applyBorder="1" applyAlignment="1">
      <alignment/>
    </xf>
    <xf numFmtId="10" fontId="20" fillId="4" borderId="28" xfId="0" applyNumberFormat="1" applyFont="1" applyFill="1" applyBorder="1" applyAlignment="1">
      <alignment/>
    </xf>
    <xf numFmtId="10" fontId="20" fillId="10" borderId="28" xfId="0" applyNumberFormat="1" applyFont="1" applyFill="1" applyBorder="1" applyAlignment="1">
      <alignment/>
    </xf>
    <xf numFmtId="10" fontId="24" fillId="32" borderId="41" xfId="0" applyNumberFormat="1" applyFont="1" applyFill="1" applyBorder="1" applyAlignment="1">
      <alignment/>
    </xf>
    <xf numFmtId="10" fontId="24" fillId="32" borderId="2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8" fillId="31" borderId="0" xfId="0" applyFont="1" applyFill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10" borderId="14" xfId="0" applyFont="1" applyFill="1" applyBorder="1" applyAlignment="1">
      <alignment horizontal="left" vertical="center" wrapText="1"/>
    </xf>
    <xf numFmtId="0" fontId="20" fillId="0" borderId="42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19" fillId="4" borderId="14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19" fillId="28" borderId="14" xfId="0" applyFont="1" applyFill="1" applyBorder="1" applyAlignment="1">
      <alignment horizontal="center" vertical="center" wrapText="1"/>
    </xf>
    <xf numFmtId="0" fontId="19" fillId="28" borderId="14" xfId="0" applyFont="1" applyFill="1" applyBorder="1" applyAlignment="1">
      <alignment horizontal="center" vertical="center"/>
    </xf>
    <xf numFmtId="0" fontId="19" fillId="23" borderId="14" xfId="0" applyFont="1" applyFill="1" applyBorder="1" applyAlignment="1">
      <alignment horizontal="center"/>
    </xf>
    <xf numFmtId="0" fontId="19" fillId="27" borderId="17" xfId="0" applyFont="1" applyFill="1" applyBorder="1" applyAlignment="1">
      <alignment horizontal="left"/>
    </xf>
    <xf numFmtId="0" fontId="19" fillId="28" borderId="14" xfId="0" applyFont="1" applyFill="1" applyBorder="1" applyAlignment="1">
      <alignment horizontal="center"/>
    </xf>
    <xf numFmtId="0" fontId="21" fillId="28" borderId="14" xfId="0" applyFont="1" applyFill="1" applyBorder="1" applyAlignment="1">
      <alignment horizontal="center" vertical="center" wrapText="1"/>
    </xf>
    <xf numFmtId="0" fontId="19" fillId="28" borderId="46" xfId="0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left"/>
    </xf>
    <xf numFmtId="0" fontId="19" fillId="27" borderId="13" xfId="0" applyFont="1" applyFill="1" applyBorder="1" applyAlignment="1">
      <alignment horizontal="left"/>
    </xf>
    <xf numFmtId="0" fontId="23" fillId="31" borderId="0" xfId="0" applyFont="1" applyFill="1" applyAlignment="1">
      <alignment horizontal="center" vertical="center" wrapText="1"/>
    </xf>
    <xf numFmtId="0" fontId="23" fillId="31" borderId="0" xfId="0" applyFont="1" applyFill="1" applyAlignment="1">
      <alignment horizontal="center" wrapText="1"/>
    </xf>
    <xf numFmtId="0" fontId="20" fillId="0" borderId="23" xfId="0" applyFont="1" applyBorder="1" applyAlignment="1">
      <alignment horizontal="left"/>
    </xf>
    <xf numFmtId="0" fontId="19" fillId="10" borderId="13" xfId="0" applyFont="1" applyFill="1" applyBorder="1" applyAlignment="1">
      <alignment horizontal="left"/>
    </xf>
    <xf numFmtId="41" fontId="22" fillId="28" borderId="15" xfId="0" applyNumberFormat="1" applyFont="1" applyFill="1" applyBorder="1" applyAlignment="1">
      <alignment horizontal="center"/>
    </xf>
    <xf numFmtId="0" fontId="19" fillId="4" borderId="46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41" fontId="22" fillId="28" borderId="14" xfId="0" applyNumberFormat="1" applyFont="1" applyFill="1" applyBorder="1" applyAlignment="1">
      <alignment horizontal="center"/>
    </xf>
    <xf numFmtId="0" fontId="19" fillId="4" borderId="3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9" fillId="28" borderId="48" xfId="0" applyFont="1" applyFill="1" applyBorder="1" applyAlignment="1">
      <alignment horizontal="center" vertical="center" wrapText="1"/>
    </xf>
    <xf numFmtId="0" fontId="19" fillId="28" borderId="49" xfId="0" applyFont="1" applyFill="1" applyBorder="1" applyAlignment="1">
      <alignment horizontal="center" vertical="center" wrapText="1"/>
    </xf>
    <xf numFmtId="0" fontId="19" fillId="28" borderId="50" xfId="0" applyFont="1" applyFill="1" applyBorder="1" applyAlignment="1">
      <alignment horizontal="center" vertical="center"/>
    </xf>
    <xf numFmtId="0" fontId="19" fillId="28" borderId="51" xfId="0" applyFont="1" applyFill="1" applyBorder="1" applyAlignment="1">
      <alignment horizontal="center" vertical="center"/>
    </xf>
    <xf numFmtId="0" fontId="19" fillId="28" borderId="44" xfId="0" applyFont="1" applyFill="1" applyBorder="1" applyAlignment="1">
      <alignment horizontal="center"/>
    </xf>
    <xf numFmtId="0" fontId="19" fillId="28" borderId="45" xfId="0" applyFont="1" applyFill="1" applyBorder="1" applyAlignment="1">
      <alignment horizontal="center"/>
    </xf>
    <xf numFmtId="0" fontId="21" fillId="28" borderId="48" xfId="0" applyFont="1" applyFill="1" applyBorder="1" applyAlignment="1">
      <alignment horizontal="center" vertical="center" wrapText="1"/>
    </xf>
    <xf numFmtId="0" fontId="21" fillId="28" borderId="49" xfId="0" applyFont="1" applyFill="1" applyBorder="1" applyAlignment="1">
      <alignment horizontal="center" vertical="center" wrapText="1"/>
    </xf>
    <xf numFmtId="0" fontId="19" fillId="27" borderId="32" xfId="0" applyFont="1" applyFill="1" applyBorder="1" applyAlignment="1">
      <alignment horizontal="left"/>
    </xf>
    <xf numFmtId="0" fontId="19" fillId="27" borderId="52" xfId="0" applyFont="1" applyFill="1" applyBorder="1" applyAlignment="1">
      <alignment horizontal="left"/>
    </xf>
    <xf numFmtId="0" fontId="19" fillId="27" borderId="28" xfId="0" applyFont="1" applyFill="1" applyBorder="1" applyAlignment="1">
      <alignment horizontal="left"/>
    </xf>
    <xf numFmtId="0" fontId="19" fillId="27" borderId="34" xfId="0" applyFont="1" applyFill="1" applyBorder="1" applyAlignment="1">
      <alignment horizontal="left"/>
    </xf>
    <xf numFmtId="0" fontId="19" fillId="27" borderId="53" xfId="0" applyFont="1" applyFill="1" applyBorder="1" applyAlignment="1">
      <alignment horizontal="left"/>
    </xf>
    <xf numFmtId="0" fontId="19" fillId="27" borderId="54" xfId="0" applyFont="1" applyFill="1" applyBorder="1" applyAlignment="1">
      <alignment horizontal="left"/>
    </xf>
    <xf numFmtId="0" fontId="19" fillId="27" borderId="47" xfId="0" applyFont="1" applyFill="1" applyBorder="1" applyAlignment="1">
      <alignment horizontal="left"/>
    </xf>
    <xf numFmtId="0" fontId="19" fillId="27" borderId="23" xfId="0" applyFont="1" applyFill="1" applyBorder="1" applyAlignment="1">
      <alignment horizontal="left"/>
    </xf>
    <xf numFmtId="0" fontId="19" fillId="27" borderId="25" xfId="0" applyFont="1" applyFill="1" applyBorder="1" applyAlignment="1">
      <alignment horizontal="left"/>
    </xf>
    <xf numFmtId="0" fontId="19" fillId="4" borderId="34" xfId="0" applyFont="1" applyFill="1" applyBorder="1" applyAlignment="1">
      <alignment horizontal="left"/>
    </xf>
    <xf numFmtId="0" fontId="19" fillId="4" borderId="53" xfId="0" applyFont="1" applyFill="1" applyBorder="1" applyAlignment="1">
      <alignment horizontal="left"/>
    </xf>
    <xf numFmtId="0" fontId="19" fillId="4" borderId="25" xfId="0" applyFont="1" applyFill="1" applyBorder="1" applyAlignment="1">
      <alignment horizontal="left"/>
    </xf>
    <xf numFmtId="0" fontId="19" fillId="10" borderId="34" xfId="0" applyFont="1" applyFill="1" applyBorder="1" applyAlignment="1">
      <alignment horizontal="left"/>
    </xf>
    <xf numFmtId="0" fontId="19" fillId="10" borderId="53" xfId="0" applyFont="1" applyFill="1" applyBorder="1" applyAlignment="1">
      <alignment horizontal="left"/>
    </xf>
    <xf numFmtId="0" fontId="19" fillId="10" borderId="25" xfId="0" applyFont="1" applyFill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left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  <cellStyle name="㼿?" xfId="63"/>
    <cellStyle name="㼿㼿?" xfId="64"/>
    <cellStyle name="㼿㼿㼿㼿㼿" xfId="65"/>
    <cellStyle name="㼿㼿㼿㼿㼿㼿㼿" xfId="66"/>
    <cellStyle name="㼿㼿㼿㼿㼿㼿㼿㼿?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externalLink" Target="externalLinks/externalLink89.xml" /><Relationship Id="rId96" Type="http://schemas.openxmlformats.org/officeDocument/2006/relationships/externalLink" Target="externalLinks/externalLink90.xml" /><Relationship Id="rId97" Type="http://schemas.openxmlformats.org/officeDocument/2006/relationships/externalLink" Target="externalLinks/externalLink91.xml" /><Relationship Id="rId98" Type="http://schemas.openxmlformats.org/officeDocument/2006/relationships/externalLink" Target="externalLinks/externalLink92.xml" /><Relationship Id="rId99" Type="http://schemas.openxmlformats.org/officeDocument/2006/relationships/externalLink" Target="externalLinks/externalLink93.xml" /><Relationship Id="rId100" Type="http://schemas.openxmlformats.org/officeDocument/2006/relationships/externalLink" Target="externalLinks/externalLink94.xml" /><Relationship Id="rId101" Type="http://schemas.openxmlformats.org/officeDocument/2006/relationships/externalLink" Target="externalLinks/externalLink95.xml" /><Relationship Id="rId102" Type="http://schemas.openxmlformats.org/officeDocument/2006/relationships/externalLink" Target="externalLinks/externalLink96.xml" /><Relationship Id="rId103" Type="http://schemas.openxmlformats.org/officeDocument/2006/relationships/externalLink" Target="externalLinks/externalLink97.xml" /><Relationship Id="rId104" Type="http://schemas.openxmlformats.org/officeDocument/2006/relationships/externalLink" Target="externalLinks/externalLink98.xml" /><Relationship Id="rId105" Type="http://schemas.openxmlformats.org/officeDocument/2006/relationships/externalLink" Target="externalLinks/externalLink99.xml" /><Relationship Id="rId106" Type="http://schemas.openxmlformats.org/officeDocument/2006/relationships/externalLink" Target="externalLinks/externalLink100.xml" /><Relationship Id="rId107" Type="http://schemas.openxmlformats.org/officeDocument/2006/relationships/externalLink" Target="externalLinks/externalLink101.xml" /><Relationship Id="rId108" Type="http://schemas.openxmlformats.org/officeDocument/2006/relationships/externalLink" Target="externalLinks/externalLink102.xml" /><Relationship Id="rId109" Type="http://schemas.openxmlformats.org/officeDocument/2006/relationships/externalLink" Target="externalLinks/externalLink103.xml" /><Relationship Id="rId110" Type="http://schemas.openxmlformats.org/officeDocument/2006/relationships/externalLink" Target="externalLinks/externalLink104.xml" /><Relationship Id="rId111" Type="http://schemas.openxmlformats.org/officeDocument/2006/relationships/externalLink" Target="externalLinks/externalLink105.xml" /><Relationship Id="rId112" Type="http://schemas.openxmlformats.org/officeDocument/2006/relationships/externalLink" Target="externalLinks/externalLink106.xml" /><Relationship Id="rId113" Type="http://schemas.openxmlformats.org/officeDocument/2006/relationships/externalLink" Target="externalLinks/externalLink107.xml" /><Relationship Id="rId114" Type="http://schemas.openxmlformats.org/officeDocument/2006/relationships/externalLink" Target="externalLinks/externalLink108.xml" /><Relationship Id="rId115" Type="http://schemas.openxmlformats.org/officeDocument/2006/relationships/externalLink" Target="externalLinks/externalLink109.xml" /><Relationship Id="rId116" Type="http://schemas.openxmlformats.org/officeDocument/2006/relationships/externalLink" Target="externalLinks/externalLink110.xml" /><Relationship Id="rId117" Type="http://schemas.openxmlformats.org/officeDocument/2006/relationships/externalLink" Target="externalLinks/externalLink111.xml" /><Relationship Id="rId118" Type="http://schemas.openxmlformats.org/officeDocument/2006/relationships/externalLink" Target="externalLinks/externalLink112.xml" /><Relationship Id="rId119" Type="http://schemas.openxmlformats.org/officeDocument/2006/relationships/externalLink" Target="externalLinks/externalLink113.xml" /><Relationship Id="rId120" Type="http://schemas.openxmlformats.org/officeDocument/2006/relationships/externalLink" Target="externalLinks/externalLink114.xml" /><Relationship Id="rId121" Type="http://schemas.openxmlformats.org/officeDocument/2006/relationships/externalLink" Target="externalLinks/externalLink115.xml" /><Relationship Id="rId122" Type="http://schemas.openxmlformats.org/officeDocument/2006/relationships/externalLink" Target="externalLinks/externalLink116.xml" /><Relationship Id="rId123" Type="http://schemas.openxmlformats.org/officeDocument/2006/relationships/externalLink" Target="externalLinks/externalLink117.xml" /><Relationship Id="rId124" Type="http://schemas.openxmlformats.org/officeDocument/2006/relationships/externalLink" Target="externalLinks/externalLink118.xml" /><Relationship Id="rId125" Type="http://schemas.openxmlformats.org/officeDocument/2006/relationships/externalLink" Target="externalLinks/externalLink119.xml" /><Relationship Id="rId126" Type="http://schemas.openxmlformats.org/officeDocument/2006/relationships/externalLink" Target="externalLinks/externalLink120.xml" /><Relationship Id="rId127" Type="http://schemas.openxmlformats.org/officeDocument/2006/relationships/externalLink" Target="externalLinks/externalLink121.xml" /><Relationship Id="rId128" Type="http://schemas.openxmlformats.org/officeDocument/2006/relationships/externalLink" Target="externalLinks/externalLink122.xml" /><Relationship Id="rId129" Type="http://schemas.openxmlformats.org/officeDocument/2006/relationships/externalLink" Target="externalLinks/externalLink123.xml" /><Relationship Id="rId130" Type="http://schemas.openxmlformats.org/officeDocument/2006/relationships/externalLink" Target="externalLinks/externalLink124.xml" /><Relationship Id="rId131" Type="http://schemas.openxmlformats.org/officeDocument/2006/relationships/externalLink" Target="externalLinks/externalLink125.xml" /><Relationship Id="rId132" Type="http://schemas.openxmlformats.org/officeDocument/2006/relationships/externalLink" Target="externalLinks/externalLink126.xml" /><Relationship Id="rId133" Type="http://schemas.openxmlformats.org/officeDocument/2006/relationships/externalLink" Target="externalLinks/externalLink127.xml" /><Relationship Id="rId134" Type="http://schemas.openxmlformats.org/officeDocument/2006/relationships/externalLink" Target="externalLinks/externalLink128.xml" /><Relationship Id="rId135" Type="http://schemas.openxmlformats.org/officeDocument/2006/relationships/externalLink" Target="externalLinks/externalLink129.xml" /><Relationship Id="rId136" Type="http://schemas.openxmlformats.org/officeDocument/2006/relationships/externalLink" Target="externalLinks/externalLink130.xml" /><Relationship Id="rId137" Type="http://schemas.openxmlformats.org/officeDocument/2006/relationships/externalLink" Target="externalLinks/externalLink131.xml" /><Relationship Id="rId138" Type="http://schemas.openxmlformats.org/officeDocument/2006/relationships/externalLink" Target="externalLinks/externalLink132.xml" /><Relationship Id="rId139" Type="http://schemas.openxmlformats.org/officeDocument/2006/relationships/externalLink" Target="externalLinks/externalLink133.xml" /><Relationship Id="rId140" Type="http://schemas.openxmlformats.org/officeDocument/2006/relationships/externalLink" Target="externalLinks/externalLink134.xml" /><Relationship Id="rId141" Type="http://schemas.openxmlformats.org/officeDocument/2006/relationships/externalLink" Target="externalLinks/externalLink135.xml" /><Relationship Id="rId1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baniemazurskie-sprawozdani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dzialdowo-sprawozdanie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olsztyn-sprawozdanie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orneta-sprawozdanie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orzysz-sprawozdanie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ostroda-sprawozdanie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paslek-sprawozdanie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pieniezno-sprawozdanie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pisz-sprawozdanie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reszel-sprawozdanie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rucianenida-sprawozdanie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ryn-sprawozdani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dzwierzuty-sprawozdanie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sepopol-sprawozdanie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susz-sprawozdanie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szczytno-sprawozdanie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tolkmicko-sprawozdanie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wegorzewo-sprawozdanie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zalewo-sprawozdanie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bartoszyce-sprawozdanie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braniewo-sprawozdanie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dzialdowo-sprawozdanie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elblag-sprawozdani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elblag-sprawozdanie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elk-sprawozdanie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gizycko-sprawozdanie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goldap-sprawozdanie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ilawa-sprawozdanie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ketrzyn-sprawozdanie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lidzbarkwarminski-sprawozdanie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mragowo-sprawozdanie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nidzica-sprawozdanie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nowemiastolubawskie-sprawozdanie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olecko-sprawozdani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elk-sprawozdanie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olsztyn-sprawozdanie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ostroda-sprawozdanie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pisz-sprawozdanie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szczytno-sprawozdanie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pcprwegorzewo-sprawozdanie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barczewo-sprawozdani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gietrzwald-sprawozdani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gizycko-sprawozdani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godkowo-sprawozdani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gorowo-sprawozdani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grodziczno-sprawozdani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gronowo-sprawozdan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barciany-sprawozdani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grunwald-sprawozdani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ilawa-sprawozdanie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ilowo-sprawozdani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janowieckoscielny-sprawozdani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janowo-sprawozdani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jedwabno-sprawozdani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jonkowo-sprawozdani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kalinowo-sprawozdani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ketrzyn-sprawozdani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kiwity-sprawozdani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bartoszyce-sprawozdanie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kolno-sprawozdani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kowaleoleckie-sprawozdanie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kozlowo-sprawozdanie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kruklanki-sprawozdanie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kurzetnik-sprawozdanie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lelkowo-sprawozdanie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lidzbarkwarminski-sprawozdanie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lubawa-sprawozdani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lubomino-sprawozdanie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lukta-sprawozdani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biskupiecpom-sprawozdanie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maldyty-sprawozdani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markusy-sprawozdani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milejewo-sprawozdani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milki-sprawozdanie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mragowo-sprawozdanie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nowemiastolubawskie-sprawozdanie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ostroda-sprawozdani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pasym-sprawozdanie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piecki-sprawozdani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ploskinia-sprawozdani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braniewo-sprawozdanie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plosnica-sprawozdani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pozezdrze-sprawozdani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prostki-sprawozdanie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purda-sprawozdanie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rozogi-sprawozdanie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rybno-sprawozdani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rychliki-sprawozdanie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sorkwity-sprawozdanie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srokowo-sprawozdanie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starejuchy-sprawozdani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budry-sprawozdani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stawiguda-sprawozdanie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swiatki-sprawozdanie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swietajnoo-sprawozdanie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swietajnoszcz-sprawozdanie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szczytno-sprawozdanie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wielbark-sprawozdanie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wieliczki-sprawozdani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wilczeta-sprawozdani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wydminy-sprawozdani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bartoszyce-sprawozdani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dabrowno-sprawozdani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bialapiska-sprawozdani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biskupiec-sprawozdani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bisztynek-sprawozdani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braniewo-sprawozdani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dobremiasto-sprawozdani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dzialdowo-sprawozdani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elblag-sprawozdanie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elk-sprawozdani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frombork-sprawozdani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gizycko-sprawozdani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dubeninki-sprawozdani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goldap-sprawozdanie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gorowo-sprawozdani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ilawa-sprawozdani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jeziorany-sprawozdani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ketrzyn-sprawozdani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kisielice-sprawozdani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korsze-sprawozdanie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lidzbarkwarminski-sprawozdanie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lidzbarkwelski-sprawozdanie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lubawa-sprawozdani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gdywity-sprawozdani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mikolajki-sprawozdanie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milakowo-sprawozdanie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milomlyn-sprawozdanie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mlynary-sprawozdanie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morag-sprawozdanie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mragowo-sprawozdanie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nidzica-sprawozdanie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nowemiastolubawskie-sprawozdanie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olecko-sprawozdanie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Downloads\molsztynek-sprawozd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  <sheetName val="DZIAŁ 2C-2"/>
    </sheetNames>
    <sheetDataSet>
      <sheetData sheetId="6">
        <row r="6">
          <cell r="C6">
            <v>439</v>
          </cell>
          <cell r="D6">
            <v>238</v>
          </cell>
          <cell r="E6">
            <v>238</v>
          </cell>
          <cell r="F6">
            <v>751</v>
          </cell>
        </row>
        <row r="10">
          <cell r="C10">
            <v>3</v>
          </cell>
          <cell r="D10">
            <v>2</v>
          </cell>
          <cell r="E10">
            <v>2</v>
          </cell>
          <cell r="F10">
            <v>5</v>
          </cell>
        </row>
        <row r="11">
          <cell r="C11">
            <v>436</v>
          </cell>
          <cell r="D11">
            <v>236</v>
          </cell>
          <cell r="E11">
            <v>236</v>
          </cell>
          <cell r="F11">
            <v>746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942</v>
          </cell>
          <cell r="D6">
            <v>515</v>
          </cell>
          <cell r="E6">
            <v>515</v>
          </cell>
          <cell r="F6">
            <v>1622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942</v>
          </cell>
          <cell r="D11">
            <v>515</v>
          </cell>
          <cell r="E11">
            <v>515</v>
          </cell>
          <cell r="F11">
            <v>1622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7117</v>
          </cell>
          <cell r="D6">
            <v>5725</v>
          </cell>
          <cell r="E6">
            <v>0</v>
          </cell>
          <cell r="F6">
            <v>9976</v>
          </cell>
        </row>
        <row r="10">
          <cell r="C10">
            <v>41</v>
          </cell>
          <cell r="D10">
            <v>41</v>
          </cell>
          <cell r="E10">
            <v>0</v>
          </cell>
          <cell r="F10">
            <v>71</v>
          </cell>
        </row>
        <row r="11">
          <cell r="C11">
            <v>7094</v>
          </cell>
          <cell r="D11">
            <v>5706</v>
          </cell>
          <cell r="E11">
            <v>0</v>
          </cell>
          <cell r="F11">
            <v>9943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1088</v>
          </cell>
          <cell r="D6">
            <v>776</v>
          </cell>
          <cell r="E6">
            <v>228</v>
          </cell>
          <cell r="F6">
            <v>1881</v>
          </cell>
        </row>
        <row r="10">
          <cell r="C10">
            <v>5</v>
          </cell>
          <cell r="D10">
            <v>5</v>
          </cell>
          <cell r="E10">
            <v>1</v>
          </cell>
          <cell r="F10">
            <v>5</v>
          </cell>
        </row>
        <row r="11">
          <cell r="C11">
            <v>1086</v>
          </cell>
          <cell r="D11">
            <v>774</v>
          </cell>
          <cell r="E11">
            <v>228</v>
          </cell>
          <cell r="F11">
            <v>1879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1008</v>
          </cell>
          <cell r="D6">
            <v>581</v>
          </cell>
          <cell r="E6">
            <v>236</v>
          </cell>
          <cell r="F6">
            <v>2004</v>
          </cell>
        </row>
        <row r="10">
          <cell r="C10">
            <v>2</v>
          </cell>
          <cell r="D10">
            <v>2</v>
          </cell>
          <cell r="E10">
            <v>0</v>
          </cell>
          <cell r="F10">
            <v>3</v>
          </cell>
        </row>
        <row r="11">
          <cell r="C11">
            <v>1007</v>
          </cell>
          <cell r="D11">
            <v>581</v>
          </cell>
          <cell r="E11">
            <v>236</v>
          </cell>
          <cell r="F11">
            <v>2004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2413</v>
          </cell>
          <cell r="D6">
            <v>1683</v>
          </cell>
          <cell r="E6">
            <v>0</v>
          </cell>
          <cell r="F6">
            <v>3739</v>
          </cell>
        </row>
        <row r="10">
          <cell r="C10">
            <v>5</v>
          </cell>
          <cell r="D10">
            <v>5</v>
          </cell>
          <cell r="E10">
            <v>0</v>
          </cell>
          <cell r="F10">
            <v>10</v>
          </cell>
        </row>
        <row r="11">
          <cell r="C11">
            <v>2410</v>
          </cell>
          <cell r="D11">
            <v>1680</v>
          </cell>
          <cell r="E11">
            <v>0</v>
          </cell>
          <cell r="F11">
            <v>3731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2584</v>
          </cell>
          <cell r="D6">
            <v>1502</v>
          </cell>
          <cell r="E6">
            <v>716</v>
          </cell>
          <cell r="F6">
            <v>3469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2584</v>
          </cell>
          <cell r="D11">
            <v>1502</v>
          </cell>
          <cell r="E11">
            <v>716</v>
          </cell>
          <cell r="F11">
            <v>3469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753</v>
          </cell>
          <cell r="D6">
            <v>448</v>
          </cell>
          <cell r="E6">
            <v>274</v>
          </cell>
          <cell r="F6">
            <v>1236</v>
          </cell>
        </row>
        <row r="10">
          <cell r="C10">
            <v>7</v>
          </cell>
          <cell r="D10">
            <v>7</v>
          </cell>
          <cell r="E10">
            <v>7</v>
          </cell>
          <cell r="F10">
            <v>28</v>
          </cell>
        </row>
        <row r="11">
          <cell r="C11">
            <v>750</v>
          </cell>
          <cell r="D11">
            <v>448</v>
          </cell>
          <cell r="E11">
            <v>274</v>
          </cell>
          <cell r="F11">
            <v>1236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2462</v>
          </cell>
          <cell r="D6">
            <v>1499</v>
          </cell>
          <cell r="E6">
            <v>562</v>
          </cell>
          <cell r="F6">
            <v>4134</v>
          </cell>
        </row>
        <row r="10">
          <cell r="C10">
            <v>21</v>
          </cell>
          <cell r="D10">
            <v>20</v>
          </cell>
          <cell r="E10">
            <v>0</v>
          </cell>
          <cell r="F10">
            <v>22</v>
          </cell>
        </row>
        <row r="11">
          <cell r="C11">
            <v>2452</v>
          </cell>
          <cell r="D11">
            <v>1489</v>
          </cell>
          <cell r="E11">
            <v>562</v>
          </cell>
          <cell r="F11">
            <v>4122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848</v>
          </cell>
          <cell r="D6">
            <v>549</v>
          </cell>
          <cell r="E6">
            <v>236</v>
          </cell>
          <cell r="F6">
            <v>1292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848</v>
          </cell>
          <cell r="D11">
            <v>549</v>
          </cell>
          <cell r="E11">
            <v>236</v>
          </cell>
          <cell r="F11">
            <v>1292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541</v>
          </cell>
          <cell r="D6">
            <v>310</v>
          </cell>
          <cell r="E6">
            <v>145</v>
          </cell>
          <cell r="F6">
            <v>1129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541</v>
          </cell>
          <cell r="D11">
            <v>310</v>
          </cell>
          <cell r="E11">
            <v>145</v>
          </cell>
          <cell r="F11">
            <v>1129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664</v>
          </cell>
          <cell r="D6">
            <v>483</v>
          </cell>
          <cell r="E6">
            <v>185</v>
          </cell>
          <cell r="F6">
            <v>1214</v>
          </cell>
        </row>
        <row r="10">
          <cell r="C10">
            <v>218</v>
          </cell>
          <cell r="D10">
            <v>198</v>
          </cell>
          <cell r="E10">
            <v>64</v>
          </cell>
          <cell r="F10">
            <v>443</v>
          </cell>
        </row>
        <row r="11">
          <cell r="C11">
            <v>664</v>
          </cell>
          <cell r="D11">
            <v>404</v>
          </cell>
          <cell r="E11">
            <v>185</v>
          </cell>
          <cell r="F11">
            <v>1105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708</v>
          </cell>
          <cell r="D6">
            <v>404</v>
          </cell>
          <cell r="E6">
            <v>404</v>
          </cell>
          <cell r="F6">
            <v>1279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708</v>
          </cell>
          <cell r="D11">
            <v>404</v>
          </cell>
          <cell r="E11">
            <v>404</v>
          </cell>
          <cell r="F11">
            <v>1279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1167</v>
          </cell>
          <cell r="D6">
            <v>505</v>
          </cell>
          <cell r="E6">
            <v>387</v>
          </cell>
          <cell r="F6">
            <v>1448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1167</v>
          </cell>
          <cell r="D11">
            <v>505</v>
          </cell>
          <cell r="E11">
            <v>387</v>
          </cell>
          <cell r="F11">
            <v>1448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1804</v>
          </cell>
          <cell r="D6">
            <v>1041</v>
          </cell>
          <cell r="E6">
            <v>721</v>
          </cell>
          <cell r="F6">
            <v>3103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1804</v>
          </cell>
          <cell r="D11">
            <v>1041</v>
          </cell>
          <cell r="E11">
            <v>721</v>
          </cell>
          <cell r="F11">
            <v>3103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1490</v>
          </cell>
          <cell r="D6">
            <v>1136</v>
          </cell>
          <cell r="E6">
            <v>0</v>
          </cell>
          <cell r="F6">
            <v>2556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1490</v>
          </cell>
          <cell r="D11">
            <v>1136</v>
          </cell>
          <cell r="E11">
            <v>0</v>
          </cell>
          <cell r="F11">
            <v>2556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896</v>
          </cell>
          <cell r="D6">
            <v>610</v>
          </cell>
          <cell r="E6">
            <v>363</v>
          </cell>
          <cell r="F6">
            <v>1284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896</v>
          </cell>
          <cell r="D11">
            <v>610</v>
          </cell>
          <cell r="E11">
            <v>363</v>
          </cell>
          <cell r="F11">
            <v>1284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1193</v>
          </cell>
          <cell r="D6">
            <v>807</v>
          </cell>
          <cell r="E6">
            <v>366</v>
          </cell>
          <cell r="F6">
            <v>1958</v>
          </cell>
        </row>
        <row r="10">
          <cell r="C10">
            <v>13</v>
          </cell>
          <cell r="D10">
            <v>13</v>
          </cell>
          <cell r="E10">
            <v>0</v>
          </cell>
          <cell r="F10">
            <v>20</v>
          </cell>
        </row>
        <row r="11">
          <cell r="C11">
            <v>1182</v>
          </cell>
          <cell r="D11">
            <v>797</v>
          </cell>
          <cell r="E11">
            <v>366</v>
          </cell>
          <cell r="F11">
            <v>1944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737</v>
          </cell>
          <cell r="D6">
            <v>415</v>
          </cell>
          <cell r="E6">
            <v>346</v>
          </cell>
          <cell r="F6">
            <v>1303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737</v>
          </cell>
          <cell r="D11">
            <v>415</v>
          </cell>
          <cell r="E11">
            <v>346</v>
          </cell>
          <cell r="F11">
            <v>1303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</v>
          </cell>
          <cell r="D6">
            <v>4</v>
          </cell>
          <cell r="E6">
            <v>1</v>
          </cell>
          <cell r="F6">
            <v>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4</v>
          </cell>
          <cell r="E11">
            <v>1</v>
          </cell>
          <cell r="F11">
            <v>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3</v>
          </cell>
          <cell r="D6">
            <v>3</v>
          </cell>
          <cell r="E6">
            <v>1</v>
          </cell>
          <cell r="F6">
            <v>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3</v>
          </cell>
          <cell r="E11">
            <v>1</v>
          </cell>
          <cell r="F11">
            <v>3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</v>
          </cell>
          <cell r="D6">
            <v>5</v>
          </cell>
          <cell r="E6">
            <v>0</v>
          </cell>
          <cell r="F6">
            <v>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5</v>
          </cell>
          <cell r="E11">
            <v>0</v>
          </cell>
          <cell r="F11">
            <v>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  <sheetName val="DZIAŁ 2C-2"/>
    </sheetNames>
    <sheetDataSet>
      <sheetData sheetId="6">
        <row r="6">
          <cell r="C6">
            <v>916</v>
          </cell>
          <cell r="D6">
            <v>521</v>
          </cell>
          <cell r="E6">
            <v>521</v>
          </cell>
          <cell r="F6">
            <v>1308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916</v>
          </cell>
          <cell r="D11">
            <v>521</v>
          </cell>
          <cell r="E11">
            <v>521</v>
          </cell>
          <cell r="F11">
            <v>1308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11</v>
          </cell>
          <cell r="D6">
            <v>11</v>
          </cell>
          <cell r="E6">
            <v>6</v>
          </cell>
          <cell r="F6">
            <v>21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11</v>
          </cell>
          <cell r="E11">
            <v>6</v>
          </cell>
          <cell r="F11">
            <v>21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</v>
          </cell>
          <cell r="D6">
            <v>4</v>
          </cell>
          <cell r="E6">
            <v>2</v>
          </cell>
          <cell r="F6">
            <v>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4</v>
          </cell>
          <cell r="E11">
            <v>2</v>
          </cell>
          <cell r="F11">
            <v>4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</v>
          </cell>
          <cell r="D6">
            <v>6</v>
          </cell>
          <cell r="E6">
            <v>0</v>
          </cell>
          <cell r="F6">
            <v>18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6</v>
          </cell>
          <cell r="E11">
            <v>0</v>
          </cell>
          <cell r="F11">
            <v>18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8</v>
          </cell>
          <cell r="D6">
            <v>7</v>
          </cell>
          <cell r="E6">
            <v>0</v>
          </cell>
          <cell r="F6">
            <v>13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7</v>
          </cell>
          <cell r="E11">
            <v>0</v>
          </cell>
          <cell r="F11">
            <v>13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1348</v>
          </cell>
          <cell r="D6">
            <v>1348</v>
          </cell>
          <cell r="E6">
            <v>387</v>
          </cell>
          <cell r="F6">
            <v>3928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1348</v>
          </cell>
          <cell r="E11">
            <v>387</v>
          </cell>
          <cell r="F11">
            <v>3928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</v>
          </cell>
          <cell r="D6">
            <v>4</v>
          </cell>
          <cell r="E6">
            <v>0</v>
          </cell>
          <cell r="F6">
            <v>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4</v>
          </cell>
          <cell r="E11">
            <v>0</v>
          </cell>
          <cell r="F11">
            <v>9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</v>
          </cell>
          <cell r="D6">
            <v>5</v>
          </cell>
          <cell r="E6">
            <v>2</v>
          </cell>
          <cell r="F6">
            <v>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5</v>
          </cell>
          <cell r="E11">
            <v>2</v>
          </cell>
          <cell r="F11">
            <v>5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3</v>
          </cell>
          <cell r="D6">
            <v>3</v>
          </cell>
          <cell r="E6">
            <v>1</v>
          </cell>
          <cell r="F6">
            <v>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3</v>
          </cell>
          <cell r="E11">
            <v>1</v>
          </cell>
          <cell r="F11">
            <v>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848</v>
          </cell>
          <cell r="D6">
            <v>506</v>
          </cell>
          <cell r="E6">
            <v>506</v>
          </cell>
          <cell r="F6">
            <v>1447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848</v>
          </cell>
          <cell r="D11">
            <v>506</v>
          </cell>
          <cell r="E11">
            <v>506</v>
          </cell>
          <cell r="F11">
            <v>1447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3</v>
          </cell>
          <cell r="D6">
            <v>3</v>
          </cell>
          <cell r="E6">
            <v>1</v>
          </cell>
          <cell r="F6">
            <v>10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3</v>
          </cell>
          <cell r="E11">
            <v>1</v>
          </cell>
          <cell r="F11">
            <v>10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3</v>
          </cell>
          <cell r="D6">
            <v>3</v>
          </cell>
          <cell r="E6">
            <v>0</v>
          </cell>
          <cell r="F6">
            <v>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3</v>
          </cell>
          <cell r="E11">
            <v>0</v>
          </cell>
          <cell r="F11">
            <v>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D11">
            <v>1</v>
          </cell>
          <cell r="E11">
            <v>1</v>
          </cell>
          <cell r="F11">
            <v>1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1397</v>
          </cell>
          <cell r="D6">
            <v>927</v>
          </cell>
          <cell r="E6">
            <v>491</v>
          </cell>
          <cell r="F6">
            <v>2050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1397</v>
          </cell>
          <cell r="D11">
            <v>927</v>
          </cell>
          <cell r="E11">
            <v>491</v>
          </cell>
          <cell r="F11">
            <v>2050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344</v>
          </cell>
          <cell r="D6">
            <v>198</v>
          </cell>
          <cell r="E6">
            <v>198</v>
          </cell>
          <cell r="F6">
            <v>542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344</v>
          </cell>
          <cell r="D11">
            <v>198</v>
          </cell>
          <cell r="E11">
            <v>198</v>
          </cell>
          <cell r="F11">
            <v>542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625</v>
          </cell>
          <cell r="D6">
            <v>414</v>
          </cell>
          <cell r="E6">
            <v>414</v>
          </cell>
          <cell r="F6">
            <v>1110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625</v>
          </cell>
          <cell r="D11">
            <v>414</v>
          </cell>
          <cell r="E11">
            <v>414</v>
          </cell>
          <cell r="F11">
            <v>1110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432</v>
          </cell>
          <cell r="D6">
            <v>253</v>
          </cell>
          <cell r="E6">
            <v>253</v>
          </cell>
          <cell r="F6">
            <v>719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432</v>
          </cell>
          <cell r="D11">
            <v>253</v>
          </cell>
          <cell r="E11">
            <v>253</v>
          </cell>
          <cell r="F11">
            <v>719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1404</v>
          </cell>
          <cell r="D6">
            <v>823</v>
          </cell>
          <cell r="E6">
            <v>823</v>
          </cell>
          <cell r="F6">
            <v>2135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1404</v>
          </cell>
          <cell r="D11">
            <v>823</v>
          </cell>
          <cell r="E11">
            <v>823</v>
          </cell>
          <cell r="F11">
            <v>2135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567</v>
          </cell>
          <cell r="D6">
            <v>262</v>
          </cell>
          <cell r="E6">
            <v>262</v>
          </cell>
          <cell r="F6">
            <v>1103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567</v>
          </cell>
          <cell r="D11">
            <v>262</v>
          </cell>
          <cell r="E11">
            <v>262</v>
          </cell>
          <cell r="F11">
            <v>1103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574</v>
          </cell>
          <cell r="D6">
            <v>349</v>
          </cell>
          <cell r="E6">
            <v>349</v>
          </cell>
          <cell r="F6">
            <v>1023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574</v>
          </cell>
          <cell r="D11">
            <v>349</v>
          </cell>
          <cell r="E11">
            <v>349</v>
          </cell>
          <cell r="F11">
            <v>1023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1159</v>
          </cell>
          <cell r="D6">
            <v>672</v>
          </cell>
          <cell r="E6">
            <v>671</v>
          </cell>
          <cell r="F6">
            <v>1873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1159</v>
          </cell>
          <cell r="D11">
            <v>672</v>
          </cell>
          <cell r="E11">
            <v>671</v>
          </cell>
          <cell r="F11">
            <v>1873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972</v>
          </cell>
          <cell r="D6">
            <v>481</v>
          </cell>
          <cell r="E6">
            <v>481</v>
          </cell>
          <cell r="F6">
            <v>1843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972</v>
          </cell>
          <cell r="D11">
            <v>481</v>
          </cell>
          <cell r="E11">
            <v>481</v>
          </cell>
          <cell r="F11">
            <v>1843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1255</v>
          </cell>
          <cell r="D6">
            <v>667</v>
          </cell>
          <cell r="E6">
            <v>664</v>
          </cell>
          <cell r="F6">
            <v>2234</v>
          </cell>
        </row>
        <row r="10">
          <cell r="C10">
            <v>2</v>
          </cell>
          <cell r="D10">
            <v>2</v>
          </cell>
          <cell r="E10">
            <v>2</v>
          </cell>
          <cell r="F10">
            <v>7</v>
          </cell>
        </row>
        <row r="11">
          <cell r="C11">
            <v>1254</v>
          </cell>
          <cell r="D11">
            <v>666</v>
          </cell>
          <cell r="E11">
            <v>663</v>
          </cell>
          <cell r="F11">
            <v>2231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689</v>
          </cell>
          <cell r="D6">
            <v>377</v>
          </cell>
          <cell r="E6">
            <v>377</v>
          </cell>
          <cell r="F6">
            <v>1231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689</v>
          </cell>
          <cell r="D11">
            <v>377</v>
          </cell>
          <cell r="E11">
            <v>377</v>
          </cell>
          <cell r="F11">
            <v>1231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508</v>
          </cell>
          <cell r="D6">
            <v>252</v>
          </cell>
          <cell r="E6">
            <v>252</v>
          </cell>
          <cell r="F6">
            <v>882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508</v>
          </cell>
          <cell r="D11">
            <v>252</v>
          </cell>
          <cell r="E11">
            <v>252</v>
          </cell>
          <cell r="F11">
            <v>882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302</v>
          </cell>
          <cell r="D6">
            <v>171</v>
          </cell>
          <cell r="E6">
            <v>171</v>
          </cell>
          <cell r="F6">
            <v>507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5</v>
          </cell>
        </row>
        <row r="11">
          <cell r="C11">
            <v>302</v>
          </cell>
          <cell r="D11">
            <v>171</v>
          </cell>
          <cell r="E11">
            <v>171</v>
          </cell>
          <cell r="F11">
            <v>507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552</v>
          </cell>
          <cell r="D6">
            <v>398</v>
          </cell>
          <cell r="E6">
            <v>398</v>
          </cell>
          <cell r="F6">
            <v>1156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552</v>
          </cell>
          <cell r="D11">
            <v>398</v>
          </cell>
          <cell r="E11">
            <v>398</v>
          </cell>
          <cell r="F11">
            <v>1156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670</v>
          </cell>
          <cell r="D6">
            <v>277</v>
          </cell>
          <cell r="E6">
            <v>277</v>
          </cell>
          <cell r="F6">
            <v>762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670</v>
          </cell>
          <cell r="D11">
            <v>277</v>
          </cell>
          <cell r="E11">
            <v>277</v>
          </cell>
          <cell r="F11">
            <v>762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811</v>
          </cell>
          <cell r="D6">
            <v>420</v>
          </cell>
          <cell r="E6">
            <v>420</v>
          </cell>
          <cell r="F6">
            <v>1425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811</v>
          </cell>
          <cell r="D11">
            <v>420</v>
          </cell>
          <cell r="E11">
            <v>420</v>
          </cell>
          <cell r="F11">
            <v>1425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1461</v>
          </cell>
          <cell r="D6">
            <v>827</v>
          </cell>
          <cell r="E6">
            <v>814</v>
          </cell>
          <cell r="F6">
            <v>2826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1461</v>
          </cell>
          <cell r="D11">
            <v>827</v>
          </cell>
          <cell r="E11">
            <v>814</v>
          </cell>
          <cell r="F11">
            <v>2826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261</v>
          </cell>
          <cell r="D6">
            <v>171</v>
          </cell>
          <cell r="E6">
            <v>171</v>
          </cell>
          <cell r="F6">
            <v>452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261</v>
          </cell>
          <cell r="D11">
            <v>171</v>
          </cell>
          <cell r="E11">
            <v>171</v>
          </cell>
          <cell r="F11">
            <v>452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  <sheetName val="DZIAŁ 2C-2"/>
    </sheetNames>
    <sheetDataSet>
      <sheetData sheetId="6">
        <row r="6">
          <cell r="C6">
            <v>1493</v>
          </cell>
          <cell r="D6">
            <v>886</v>
          </cell>
          <cell r="E6">
            <v>886</v>
          </cell>
          <cell r="F6">
            <v>2451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1493</v>
          </cell>
          <cell r="D11">
            <v>886</v>
          </cell>
          <cell r="E11">
            <v>886</v>
          </cell>
          <cell r="F11">
            <v>2451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353</v>
          </cell>
          <cell r="D6">
            <v>179</v>
          </cell>
          <cell r="E6">
            <v>179</v>
          </cell>
          <cell r="F6">
            <v>557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353</v>
          </cell>
          <cell r="D11">
            <v>179</v>
          </cell>
          <cell r="E11">
            <v>179</v>
          </cell>
          <cell r="F11">
            <v>557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705</v>
          </cell>
          <cell r="D6">
            <v>248</v>
          </cell>
          <cell r="E6">
            <v>248</v>
          </cell>
          <cell r="F6">
            <v>775</v>
          </cell>
        </row>
        <row r="10">
          <cell r="C10">
            <v>37</v>
          </cell>
          <cell r="D10">
            <v>37</v>
          </cell>
          <cell r="E10">
            <v>37</v>
          </cell>
          <cell r="F10">
            <v>37</v>
          </cell>
        </row>
        <row r="11">
          <cell r="C11">
            <v>668</v>
          </cell>
          <cell r="D11">
            <v>211</v>
          </cell>
          <cell r="E11">
            <v>211</v>
          </cell>
          <cell r="F11">
            <v>738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649</v>
          </cell>
          <cell r="D6">
            <v>480</v>
          </cell>
          <cell r="E6">
            <v>480</v>
          </cell>
          <cell r="F6">
            <v>1366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649</v>
          </cell>
          <cell r="D11">
            <v>480</v>
          </cell>
          <cell r="E11">
            <v>480</v>
          </cell>
          <cell r="F11">
            <v>1366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356</v>
          </cell>
          <cell r="D6">
            <v>214</v>
          </cell>
          <cell r="E6">
            <v>214</v>
          </cell>
          <cell r="F6">
            <v>675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356</v>
          </cell>
          <cell r="D11">
            <v>214</v>
          </cell>
          <cell r="E11">
            <v>214</v>
          </cell>
          <cell r="F11">
            <v>675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1017</v>
          </cell>
          <cell r="D6">
            <v>509</v>
          </cell>
          <cell r="E6">
            <v>508</v>
          </cell>
          <cell r="F6">
            <v>1792</v>
          </cell>
        </row>
        <row r="10">
          <cell r="C10">
            <v>17</v>
          </cell>
          <cell r="D10">
            <v>12</v>
          </cell>
          <cell r="E10">
            <v>12</v>
          </cell>
          <cell r="F10">
            <v>26</v>
          </cell>
        </row>
        <row r="11">
          <cell r="C11">
            <v>1001</v>
          </cell>
          <cell r="D11">
            <v>499</v>
          </cell>
          <cell r="E11">
            <v>498</v>
          </cell>
          <cell r="F11">
            <v>1775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445</v>
          </cell>
          <cell r="D6">
            <v>229</v>
          </cell>
          <cell r="E6">
            <v>228</v>
          </cell>
          <cell r="F6">
            <v>751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445</v>
          </cell>
          <cell r="D11">
            <v>229</v>
          </cell>
          <cell r="E11">
            <v>228</v>
          </cell>
          <cell r="F11">
            <v>751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547</v>
          </cell>
          <cell r="D6">
            <v>303</v>
          </cell>
          <cell r="E6">
            <v>303</v>
          </cell>
          <cell r="F6">
            <v>1026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547</v>
          </cell>
          <cell r="D11">
            <v>303</v>
          </cell>
          <cell r="E11">
            <v>303</v>
          </cell>
          <cell r="F11">
            <v>1026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721</v>
          </cell>
          <cell r="D6">
            <v>395</v>
          </cell>
          <cell r="E6">
            <v>395</v>
          </cell>
          <cell r="F6">
            <v>1236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721</v>
          </cell>
          <cell r="D11">
            <v>395</v>
          </cell>
          <cell r="E11">
            <v>395</v>
          </cell>
          <cell r="F11">
            <v>1236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424</v>
          </cell>
          <cell r="D6">
            <v>248</v>
          </cell>
          <cell r="E6">
            <v>247</v>
          </cell>
          <cell r="F6">
            <v>685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424</v>
          </cell>
          <cell r="D11">
            <v>248</v>
          </cell>
          <cell r="E11">
            <v>248</v>
          </cell>
          <cell r="F11">
            <v>685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682</v>
          </cell>
          <cell r="D6">
            <v>330</v>
          </cell>
          <cell r="E6">
            <v>330</v>
          </cell>
          <cell r="F6">
            <v>946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682</v>
          </cell>
          <cell r="D11">
            <v>330</v>
          </cell>
          <cell r="E11">
            <v>330</v>
          </cell>
          <cell r="F11">
            <v>946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917</v>
          </cell>
          <cell r="D6">
            <v>492</v>
          </cell>
          <cell r="E6">
            <v>492</v>
          </cell>
          <cell r="F6">
            <v>1583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917</v>
          </cell>
          <cell r="D11">
            <v>492</v>
          </cell>
          <cell r="E11">
            <v>492</v>
          </cell>
          <cell r="F11">
            <v>1583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618</v>
          </cell>
          <cell r="D6">
            <v>340</v>
          </cell>
          <cell r="E6">
            <v>340</v>
          </cell>
          <cell r="F6">
            <v>1011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618</v>
          </cell>
          <cell r="D11">
            <v>340</v>
          </cell>
          <cell r="E11">
            <v>340</v>
          </cell>
          <cell r="F11">
            <v>1011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495</v>
          </cell>
          <cell r="D6">
            <v>297</v>
          </cell>
          <cell r="E6">
            <v>296</v>
          </cell>
          <cell r="F6">
            <v>856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495</v>
          </cell>
          <cell r="D11">
            <v>297</v>
          </cell>
          <cell r="E11">
            <v>296</v>
          </cell>
          <cell r="F11">
            <v>856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277</v>
          </cell>
          <cell r="D6">
            <v>163</v>
          </cell>
          <cell r="E6">
            <v>163</v>
          </cell>
          <cell r="F6">
            <v>434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277</v>
          </cell>
          <cell r="D11">
            <v>163</v>
          </cell>
          <cell r="E11">
            <v>163</v>
          </cell>
          <cell r="F11">
            <v>434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468</v>
          </cell>
          <cell r="D6">
            <v>265</v>
          </cell>
          <cell r="E6">
            <v>265</v>
          </cell>
          <cell r="F6">
            <v>1020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468</v>
          </cell>
          <cell r="D11">
            <v>265</v>
          </cell>
          <cell r="E11">
            <v>265</v>
          </cell>
          <cell r="F11">
            <v>1020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963</v>
          </cell>
          <cell r="D6">
            <v>589</v>
          </cell>
          <cell r="E6">
            <v>588</v>
          </cell>
          <cell r="F6">
            <v>1608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963</v>
          </cell>
          <cell r="D11">
            <v>589</v>
          </cell>
          <cell r="E11">
            <v>588</v>
          </cell>
          <cell r="F11">
            <v>1608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951</v>
          </cell>
          <cell r="D6">
            <v>503</v>
          </cell>
          <cell r="E6">
            <v>500</v>
          </cell>
          <cell r="F6">
            <v>1666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951</v>
          </cell>
          <cell r="D11">
            <v>503</v>
          </cell>
          <cell r="E11">
            <v>500</v>
          </cell>
          <cell r="F11">
            <v>1666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1475</v>
          </cell>
          <cell r="D6">
            <v>851</v>
          </cell>
          <cell r="E6">
            <v>851</v>
          </cell>
          <cell r="F6">
            <v>2734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1475</v>
          </cell>
          <cell r="D11">
            <v>851</v>
          </cell>
          <cell r="E11">
            <v>851</v>
          </cell>
          <cell r="F11">
            <v>2734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679</v>
          </cell>
          <cell r="D6">
            <v>396</v>
          </cell>
          <cell r="E6">
            <v>232</v>
          </cell>
          <cell r="F6">
            <v>1232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679</v>
          </cell>
          <cell r="D11">
            <v>396</v>
          </cell>
          <cell r="E11">
            <v>232</v>
          </cell>
          <cell r="F11">
            <v>1232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1163</v>
          </cell>
          <cell r="D6">
            <v>611</v>
          </cell>
          <cell r="E6">
            <v>611</v>
          </cell>
          <cell r="F6">
            <v>1685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1163</v>
          </cell>
          <cell r="D11">
            <v>611</v>
          </cell>
          <cell r="E11">
            <v>611</v>
          </cell>
          <cell r="F11">
            <v>1685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329</v>
          </cell>
          <cell r="D6">
            <v>203</v>
          </cell>
          <cell r="E6">
            <v>203</v>
          </cell>
          <cell r="F6">
            <v>597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2</v>
          </cell>
        </row>
        <row r="11">
          <cell r="C11">
            <v>328</v>
          </cell>
          <cell r="D11">
            <v>202</v>
          </cell>
          <cell r="E11">
            <v>202</v>
          </cell>
          <cell r="F11">
            <v>595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627</v>
          </cell>
          <cell r="D6">
            <v>384</v>
          </cell>
          <cell r="E6">
            <v>384</v>
          </cell>
          <cell r="F6">
            <v>1161</v>
          </cell>
        </row>
        <row r="10">
          <cell r="C10">
            <v>14</v>
          </cell>
          <cell r="D10">
            <v>11</v>
          </cell>
          <cell r="E10">
            <v>11</v>
          </cell>
          <cell r="F10">
            <v>35</v>
          </cell>
        </row>
        <row r="11">
          <cell r="C11">
            <v>623</v>
          </cell>
          <cell r="D11">
            <v>380</v>
          </cell>
          <cell r="E11">
            <v>380</v>
          </cell>
          <cell r="F11">
            <v>1155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486</v>
          </cell>
          <cell r="D6">
            <v>253</v>
          </cell>
          <cell r="E6">
            <v>253</v>
          </cell>
          <cell r="F6">
            <v>904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486</v>
          </cell>
          <cell r="D11">
            <v>253</v>
          </cell>
          <cell r="E11">
            <v>253</v>
          </cell>
          <cell r="F11">
            <v>904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201</v>
          </cell>
          <cell r="D6">
            <v>102</v>
          </cell>
          <cell r="E6">
            <v>102</v>
          </cell>
          <cell r="F6">
            <v>390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201</v>
          </cell>
          <cell r="D11">
            <v>102</v>
          </cell>
          <cell r="E11">
            <v>102</v>
          </cell>
          <cell r="F11">
            <v>390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828</v>
          </cell>
          <cell r="D6">
            <v>469</v>
          </cell>
          <cell r="E6">
            <v>469</v>
          </cell>
          <cell r="F6">
            <v>1580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828</v>
          </cell>
          <cell r="D11">
            <v>469</v>
          </cell>
          <cell r="E11">
            <v>469</v>
          </cell>
          <cell r="F11">
            <v>1580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551</v>
          </cell>
          <cell r="D6">
            <v>305</v>
          </cell>
          <cell r="E6">
            <v>305</v>
          </cell>
          <cell r="F6">
            <v>820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551</v>
          </cell>
          <cell r="D11">
            <v>305</v>
          </cell>
          <cell r="E11">
            <v>305</v>
          </cell>
          <cell r="F11">
            <v>820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769</v>
          </cell>
          <cell r="D6">
            <v>428</v>
          </cell>
          <cell r="E6">
            <v>428</v>
          </cell>
          <cell r="F6">
            <v>1624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769</v>
          </cell>
          <cell r="D11">
            <v>428</v>
          </cell>
          <cell r="E11">
            <v>428</v>
          </cell>
          <cell r="F11">
            <v>1624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870</v>
          </cell>
          <cell r="D6">
            <v>490</v>
          </cell>
          <cell r="E6">
            <v>490</v>
          </cell>
          <cell r="F6">
            <v>1629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870</v>
          </cell>
          <cell r="D11">
            <v>490</v>
          </cell>
          <cell r="E11">
            <v>490</v>
          </cell>
          <cell r="F11">
            <v>1629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571</v>
          </cell>
          <cell r="D6">
            <v>332</v>
          </cell>
          <cell r="E6">
            <v>332</v>
          </cell>
          <cell r="F6">
            <v>998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571</v>
          </cell>
          <cell r="D11">
            <v>332</v>
          </cell>
          <cell r="E11">
            <v>332</v>
          </cell>
          <cell r="F11">
            <v>998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732</v>
          </cell>
          <cell r="D6">
            <v>412</v>
          </cell>
          <cell r="E6">
            <v>412</v>
          </cell>
          <cell r="F6">
            <v>1267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732</v>
          </cell>
          <cell r="D11">
            <v>412</v>
          </cell>
          <cell r="E11">
            <v>412</v>
          </cell>
          <cell r="F11">
            <v>1267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462</v>
          </cell>
          <cell r="D6">
            <v>273</v>
          </cell>
          <cell r="E6">
            <v>273</v>
          </cell>
          <cell r="F6">
            <v>883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462</v>
          </cell>
          <cell r="D11">
            <v>273</v>
          </cell>
          <cell r="E11">
            <v>273</v>
          </cell>
          <cell r="F11">
            <v>883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449</v>
          </cell>
          <cell r="D6">
            <v>258</v>
          </cell>
          <cell r="E6">
            <v>254</v>
          </cell>
          <cell r="F6">
            <v>809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449</v>
          </cell>
          <cell r="D11">
            <v>258</v>
          </cell>
          <cell r="E11">
            <v>254</v>
          </cell>
          <cell r="F11">
            <v>809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312</v>
          </cell>
          <cell r="D6">
            <v>179</v>
          </cell>
          <cell r="E6">
            <v>179</v>
          </cell>
          <cell r="F6">
            <v>597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312</v>
          </cell>
          <cell r="D11">
            <v>179</v>
          </cell>
          <cell r="E11">
            <v>179</v>
          </cell>
          <cell r="F11">
            <v>597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254</v>
          </cell>
          <cell r="D6">
            <v>173</v>
          </cell>
          <cell r="E6">
            <v>169</v>
          </cell>
          <cell r="F6">
            <v>412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254</v>
          </cell>
          <cell r="D11">
            <v>173</v>
          </cell>
          <cell r="E11">
            <v>169</v>
          </cell>
          <cell r="F11">
            <v>412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526</v>
          </cell>
          <cell r="D6">
            <v>318</v>
          </cell>
          <cell r="E6">
            <v>318</v>
          </cell>
          <cell r="F6">
            <v>918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526</v>
          </cell>
          <cell r="D11">
            <v>318</v>
          </cell>
          <cell r="E11">
            <v>318</v>
          </cell>
          <cell r="F11">
            <v>918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637</v>
          </cell>
          <cell r="D6">
            <v>352</v>
          </cell>
          <cell r="E6">
            <v>352</v>
          </cell>
          <cell r="F6">
            <v>1101</v>
          </cell>
        </row>
        <row r="10">
          <cell r="C10">
            <v>6</v>
          </cell>
          <cell r="D10">
            <v>6</v>
          </cell>
          <cell r="E10">
            <v>6</v>
          </cell>
          <cell r="F10">
            <v>7</v>
          </cell>
        </row>
        <row r="11">
          <cell r="C11">
            <v>631</v>
          </cell>
          <cell r="D11">
            <v>346</v>
          </cell>
          <cell r="E11">
            <v>346</v>
          </cell>
          <cell r="F11">
            <v>1094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664</v>
          </cell>
          <cell r="D6">
            <v>405</v>
          </cell>
          <cell r="E6">
            <v>405</v>
          </cell>
          <cell r="F6">
            <v>1364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664</v>
          </cell>
          <cell r="D11">
            <v>405</v>
          </cell>
          <cell r="E11">
            <v>405</v>
          </cell>
          <cell r="F11">
            <v>1364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1145</v>
          </cell>
          <cell r="D6">
            <v>672</v>
          </cell>
          <cell r="E6">
            <v>672</v>
          </cell>
          <cell r="F6">
            <v>1987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1145</v>
          </cell>
          <cell r="D11">
            <v>672</v>
          </cell>
          <cell r="E11">
            <v>672</v>
          </cell>
          <cell r="F11">
            <v>1987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824</v>
          </cell>
          <cell r="D6">
            <v>493</v>
          </cell>
          <cell r="E6">
            <v>491</v>
          </cell>
          <cell r="F6">
            <v>1556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824</v>
          </cell>
          <cell r="D11">
            <v>493</v>
          </cell>
          <cell r="E11">
            <v>491</v>
          </cell>
          <cell r="F11">
            <v>1556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434</v>
          </cell>
          <cell r="D6">
            <v>250</v>
          </cell>
          <cell r="E6">
            <v>249</v>
          </cell>
          <cell r="F6">
            <v>791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434</v>
          </cell>
          <cell r="D11">
            <v>250</v>
          </cell>
          <cell r="E11">
            <v>249</v>
          </cell>
          <cell r="F11">
            <v>791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407</v>
          </cell>
          <cell r="D6">
            <v>278</v>
          </cell>
          <cell r="E6">
            <v>278</v>
          </cell>
          <cell r="F6">
            <v>701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407</v>
          </cell>
          <cell r="D11">
            <v>278</v>
          </cell>
          <cell r="E11">
            <v>278</v>
          </cell>
          <cell r="F11">
            <v>701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682</v>
          </cell>
          <cell r="D6">
            <v>682</v>
          </cell>
          <cell r="E6">
            <v>682</v>
          </cell>
          <cell r="F6">
            <v>2171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682</v>
          </cell>
          <cell r="D11">
            <v>682</v>
          </cell>
          <cell r="E11">
            <v>682</v>
          </cell>
          <cell r="F11">
            <v>2171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1942</v>
          </cell>
          <cell r="D6">
            <v>1433</v>
          </cell>
          <cell r="E6">
            <v>0</v>
          </cell>
          <cell r="F6">
            <v>2730</v>
          </cell>
        </row>
        <row r="10">
          <cell r="C10">
            <v>12</v>
          </cell>
          <cell r="D10">
            <v>12</v>
          </cell>
          <cell r="E10">
            <v>0</v>
          </cell>
          <cell r="F10">
            <v>22</v>
          </cell>
        </row>
        <row r="11">
          <cell r="C11">
            <v>1940</v>
          </cell>
          <cell r="D11">
            <v>1432</v>
          </cell>
          <cell r="E11">
            <v>0</v>
          </cell>
          <cell r="F11">
            <v>2727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557</v>
          </cell>
          <cell r="D6">
            <v>283</v>
          </cell>
          <cell r="E6">
            <v>283</v>
          </cell>
          <cell r="F6">
            <v>1163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557</v>
          </cell>
          <cell r="D11">
            <v>283</v>
          </cell>
          <cell r="E11">
            <v>283</v>
          </cell>
          <cell r="F11">
            <v>1163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1552</v>
          </cell>
          <cell r="D6">
            <v>932</v>
          </cell>
          <cell r="E6">
            <v>684</v>
          </cell>
          <cell r="F6">
            <v>2788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1552</v>
          </cell>
          <cell r="D11">
            <v>932</v>
          </cell>
          <cell r="E11">
            <v>684</v>
          </cell>
          <cell r="F11">
            <v>2788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1826</v>
          </cell>
          <cell r="D6">
            <v>1112</v>
          </cell>
          <cell r="E6">
            <v>567</v>
          </cell>
          <cell r="F6">
            <v>2768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1826</v>
          </cell>
          <cell r="D11">
            <v>1112</v>
          </cell>
          <cell r="E11">
            <v>567</v>
          </cell>
          <cell r="F11">
            <v>2768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667</v>
          </cell>
          <cell r="D6">
            <v>387</v>
          </cell>
          <cell r="E6">
            <v>216</v>
          </cell>
          <cell r="F6">
            <v>1093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667</v>
          </cell>
          <cell r="D11">
            <v>387</v>
          </cell>
          <cell r="E11">
            <v>216</v>
          </cell>
          <cell r="F11">
            <v>1093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1056</v>
          </cell>
          <cell r="D6">
            <v>753</v>
          </cell>
          <cell r="E6">
            <v>0</v>
          </cell>
          <cell r="F6">
            <v>1538</v>
          </cell>
        </row>
        <row r="10">
          <cell r="C10">
            <v>21</v>
          </cell>
          <cell r="D10">
            <v>21</v>
          </cell>
          <cell r="E10">
            <v>0</v>
          </cell>
          <cell r="F10">
            <v>36</v>
          </cell>
        </row>
        <row r="11">
          <cell r="C11">
            <v>1051</v>
          </cell>
          <cell r="D11">
            <v>748</v>
          </cell>
          <cell r="E11">
            <v>0</v>
          </cell>
          <cell r="F11">
            <v>1528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1158</v>
          </cell>
          <cell r="D6">
            <v>825</v>
          </cell>
          <cell r="E6">
            <v>332</v>
          </cell>
          <cell r="F6">
            <v>1805</v>
          </cell>
        </row>
        <row r="10">
          <cell r="C10">
            <v>6</v>
          </cell>
          <cell r="D10">
            <v>6</v>
          </cell>
          <cell r="E10">
            <v>2</v>
          </cell>
          <cell r="F10">
            <v>9</v>
          </cell>
        </row>
        <row r="11">
          <cell r="C11">
            <v>1157</v>
          </cell>
          <cell r="D11">
            <v>824</v>
          </cell>
          <cell r="E11">
            <v>332</v>
          </cell>
          <cell r="F11">
            <v>1804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943</v>
          </cell>
          <cell r="D6">
            <v>608</v>
          </cell>
          <cell r="E6">
            <v>0</v>
          </cell>
          <cell r="F6">
            <v>1505</v>
          </cell>
        </row>
        <row r="10">
          <cell r="C10">
            <v>20</v>
          </cell>
          <cell r="D10">
            <v>20</v>
          </cell>
          <cell r="E10">
            <v>0</v>
          </cell>
          <cell r="F10">
            <v>28</v>
          </cell>
        </row>
        <row r="11">
          <cell r="C11">
            <v>934</v>
          </cell>
          <cell r="D11">
            <v>599</v>
          </cell>
          <cell r="E11">
            <v>0</v>
          </cell>
          <cell r="F11">
            <v>1491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8311</v>
          </cell>
          <cell r="D6">
            <v>5852</v>
          </cell>
          <cell r="E6">
            <v>0</v>
          </cell>
          <cell r="F6">
            <v>11100</v>
          </cell>
        </row>
        <row r="10">
          <cell r="C10">
            <v>83</v>
          </cell>
          <cell r="D10">
            <v>77</v>
          </cell>
          <cell r="E10">
            <v>0</v>
          </cell>
          <cell r="F10">
            <v>112</v>
          </cell>
        </row>
        <row r="11">
          <cell r="C11">
            <v>8277</v>
          </cell>
          <cell r="D11">
            <v>5823</v>
          </cell>
          <cell r="E11">
            <v>0</v>
          </cell>
          <cell r="F11">
            <v>11047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3081</v>
          </cell>
          <cell r="D6">
            <v>2110</v>
          </cell>
          <cell r="E6">
            <v>0</v>
          </cell>
          <cell r="F6">
            <v>4537</v>
          </cell>
        </row>
        <row r="10">
          <cell r="C10">
            <v>58</v>
          </cell>
          <cell r="D10">
            <v>58</v>
          </cell>
          <cell r="E10">
            <v>0</v>
          </cell>
          <cell r="F10">
            <v>66</v>
          </cell>
        </row>
        <row r="11">
          <cell r="C11">
            <v>3047</v>
          </cell>
          <cell r="D11">
            <v>2077</v>
          </cell>
          <cell r="E11">
            <v>0</v>
          </cell>
          <cell r="F11">
            <v>4497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430</v>
          </cell>
          <cell r="D6">
            <v>269</v>
          </cell>
          <cell r="E6">
            <v>137</v>
          </cell>
          <cell r="F6">
            <v>667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430</v>
          </cell>
          <cell r="D11">
            <v>269</v>
          </cell>
          <cell r="E11">
            <v>137</v>
          </cell>
          <cell r="F11">
            <v>667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1682</v>
          </cell>
          <cell r="D6">
            <v>1244</v>
          </cell>
          <cell r="E6">
            <v>0</v>
          </cell>
          <cell r="F6">
            <v>2567</v>
          </cell>
        </row>
        <row r="10">
          <cell r="C10">
            <v>2</v>
          </cell>
          <cell r="D10">
            <v>2</v>
          </cell>
          <cell r="E10">
            <v>0</v>
          </cell>
          <cell r="F10">
            <v>4</v>
          </cell>
        </row>
        <row r="11">
          <cell r="C11">
            <v>1680</v>
          </cell>
          <cell r="D11">
            <v>1242</v>
          </cell>
          <cell r="E11">
            <v>0</v>
          </cell>
          <cell r="F11">
            <v>2564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217</v>
          </cell>
          <cell r="D6">
            <v>134</v>
          </cell>
          <cell r="E6">
            <v>134</v>
          </cell>
          <cell r="F6">
            <v>409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217</v>
          </cell>
          <cell r="D11">
            <v>134</v>
          </cell>
          <cell r="E11">
            <v>134</v>
          </cell>
          <cell r="F11">
            <v>409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1185</v>
          </cell>
          <cell r="D6">
            <v>750</v>
          </cell>
          <cell r="E6">
            <v>332</v>
          </cell>
          <cell r="F6">
            <v>2342</v>
          </cell>
        </row>
        <row r="10">
          <cell r="C10">
            <v>1</v>
          </cell>
          <cell r="D10">
            <v>1</v>
          </cell>
          <cell r="E10">
            <v>0</v>
          </cell>
          <cell r="F10">
            <v>1</v>
          </cell>
        </row>
        <row r="11">
          <cell r="C11">
            <v>1184</v>
          </cell>
          <cell r="D11">
            <v>749</v>
          </cell>
          <cell r="E11">
            <v>332</v>
          </cell>
          <cell r="F11">
            <v>2341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491</v>
          </cell>
          <cell r="D6">
            <v>317</v>
          </cell>
          <cell r="E6">
            <v>4</v>
          </cell>
          <cell r="F6">
            <v>817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491</v>
          </cell>
          <cell r="D11">
            <v>317</v>
          </cell>
          <cell r="E11">
            <v>4</v>
          </cell>
          <cell r="F11">
            <v>817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1717</v>
          </cell>
          <cell r="D6">
            <v>1148</v>
          </cell>
          <cell r="E6">
            <v>0</v>
          </cell>
          <cell r="F6">
            <v>2564</v>
          </cell>
        </row>
        <row r="10">
          <cell r="C10">
            <v>7</v>
          </cell>
          <cell r="D10">
            <v>7</v>
          </cell>
          <cell r="E10">
            <v>0</v>
          </cell>
          <cell r="F10">
            <v>10</v>
          </cell>
        </row>
        <row r="11">
          <cell r="C11">
            <v>1716</v>
          </cell>
          <cell r="D11">
            <v>1147</v>
          </cell>
          <cell r="E11">
            <v>0</v>
          </cell>
          <cell r="F11">
            <v>2563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517</v>
          </cell>
          <cell r="D6">
            <v>311</v>
          </cell>
          <cell r="E6">
            <v>188</v>
          </cell>
          <cell r="F6">
            <v>863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517</v>
          </cell>
          <cell r="D11">
            <v>311</v>
          </cell>
          <cell r="E11">
            <v>188</v>
          </cell>
          <cell r="F11">
            <v>863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1970</v>
          </cell>
          <cell r="D6">
            <v>1407</v>
          </cell>
          <cell r="E6">
            <v>0</v>
          </cell>
          <cell r="F6">
            <v>2821</v>
          </cell>
        </row>
        <row r="10">
          <cell r="C10">
            <v>15</v>
          </cell>
          <cell r="D10">
            <v>15</v>
          </cell>
          <cell r="E10">
            <v>0</v>
          </cell>
          <cell r="F10">
            <v>15</v>
          </cell>
        </row>
        <row r="11">
          <cell r="C11">
            <v>1965</v>
          </cell>
          <cell r="D11">
            <v>1402</v>
          </cell>
          <cell r="E11">
            <v>0</v>
          </cell>
          <cell r="F11">
            <v>2817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682</v>
          </cell>
          <cell r="D6">
            <v>365</v>
          </cell>
          <cell r="E6">
            <v>272</v>
          </cell>
          <cell r="F6">
            <v>1206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682</v>
          </cell>
          <cell r="D11">
            <v>365</v>
          </cell>
          <cell r="E11">
            <v>272</v>
          </cell>
          <cell r="F11">
            <v>1206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1692</v>
          </cell>
          <cell r="D6">
            <v>1100</v>
          </cell>
          <cell r="E6">
            <v>746</v>
          </cell>
          <cell r="F6">
            <v>2642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1692</v>
          </cell>
          <cell r="D11">
            <v>1100</v>
          </cell>
          <cell r="E11">
            <v>746</v>
          </cell>
          <cell r="F11">
            <v>2642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1107</v>
          </cell>
          <cell r="D6">
            <v>818</v>
          </cell>
          <cell r="E6">
            <v>0</v>
          </cell>
          <cell r="F6">
            <v>1647</v>
          </cell>
        </row>
        <row r="10">
          <cell r="C10">
            <v>12</v>
          </cell>
          <cell r="D10">
            <v>12</v>
          </cell>
          <cell r="E10">
            <v>0</v>
          </cell>
          <cell r="F10">
            <v>12</v>
          </cell>
        </row>
        <row r="11">
          <cell r="C11">
            <v>1105</v>
          </cell>
          <cell r="D11">
            <v>816</v>
          </cell>
          <cell r="E11">
            <v>0</v>
          </cell>
          <cell r="F11">
            <v>1645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949</v>
          </cell>
          <cell r="D6">
            <v>545</v>
          </cell>
          <cell r="E6">
            <v>250</v>
          </cell>
          <cell r="F6">
            <v>1727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4</v>
          </cell>
        </row>
        <row r="11">
          <cell r="C11">
            <v>948</v>
          </cell>
          <cell r="D11">
            <v>544</v>
          </cell>
          <cell r="E11">
            <v>249</v>
          </cell>
          <cell r="F11">
            <v>1723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507</v>
          </cell>
          <cell r="D6">
            <v>392</v>
          </cell>
          <cell r="E6">
            <v>0</v>
          </cell>
          <cell r="F6">
            <v>811</v>
          </cell>
        </row>
        <row r="10">
          <cell r="C10">
            <v>1</v>
          </cell>
          <cell r="D10">
            <v>1</v>
          </cell>
          <cell r="E10">
            <v>0</v>
          </cell>
          <cell r="F10">
            <v>1</v>
          </cell>
        </row>
        <row r="11">
          <cell r="C11">
            <v>506</v>
          </cell>
          <cell r="D11">
            <v>391</v>
          </cell>
          <cell r="E11">
            <v>0</v>
          </cell>
          <cell r="F11">
            <v>810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510</v>
          </cell>
          <cell r="D6">
            <v>286</v>
          </cell>
          <cell r="E6">
            <v>285</v>
          </cell>
          <cell r="F6">
            <v>856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510</v>
          </cell>
          <cell r="D11">
            <v>286</v>
          </cell>
          <cell r="E11">
            <v>284</v>
          </cell>
          <cell r="F11">
            <v>856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668</v>
          </cell>
          <cell r="D6">
            <v>420</v>
          </cell>
          <cell r="E6">
            <v>236</v>
          </cell>
          <cell r="F6">
            <v>1191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668</v>
          </cell>
          <cell r="D11">
            <v>420</v>
          </cell>
          <cell r="E11">
            <v>236</v>
          </cell>
          <cell r="F11">
            <v>1191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667</v>
          </cell>
          <cell r="D6">
            <v>371</v>
          </cell>
          <cell r="E6">
            <v>243</v>
          </cell>
          <cell r="F6">
            <v>1112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667</v>
          </cell>
          <cell r="D11">
            <v>371</v>
          </cell>
          <cell r="E11">
            <v>243</v>
          </cell>
          <cell r="F11">
            <v>1112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695</v>
          </cell>
          <cell r="D6">
            <v>454</v>
          </cell>
          <cell r="E6">
            <v>253</v>
          </cell>
          <cell r="F6">
            <v>1163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695</v>
          </cell>
          <cell r="D11">
            <v>454</v>
          </cell>
          <cell r="E11">
            <v>253</v>
          </cell>
          <cell r="F11">
            <v>1163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479</v>
          </cell>
          <cell r="D6">
            <v>316</v>
          </cell>
          <cell r="E6">
            <v>206</v>
          </cell>
          <cell r="F6">
            <v>815</v>
          </cell>
        </row>
        <row r="10">
          <cell r="C10">
            <v>9</v>
          </cell>
          <cell r="D10">
            <v>9</v>
          </cell>
          <cell r="E10">
            <v>6</v>
          </cell>
          <cell r="F10">
            <v>40</v>
          </cell>
        </row>
        <row r="11">
          <cell r="C11">
            <v>476</v>
          </cell>
          <cell r="D11">
            <v>315</v>
          </cell>
          <cell r="E11">
            <v>205</v>
          </cell>
          <cell r="F11">
            <v>806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  <sheetName val="DZIAŁ 2C-2"/>
    </sheetNames>
    <sheetDataSet>
      <sheetData sheetId="6">
        <row r="6">
          <cell r="C6">
            <v>2680</v>
          </cell>
          <cell r="D6">
            <v>1684</v>
          </cell>
          <cell r="E6">
            <v>900</v>
          </cell>
          <cell r="F6">
            <v>4057</v>
          </cell>
        </row>
        <row r="10">
          <cell r="C10">
            <v>21</v>
          </cell>
          <cell r="D10">
            <v>18</v>
          </cell>
          <cell r="E10">
            <v>5</v>
          </cell>
          <cell r="F10">
            <v>44</v>
          </cell>
        </row>
        <row r="11">
          <cell r="C11">
            <v>2668</v>
          </cell>
          <cell r="D11">
            <v>1676</v>
          </cell>
          <cell r="E11">
            <v>900</v>
          </cell>
          <cell r="F11">
            <v>4042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1445</v>
          </cell>
          <cell r="D6">
            <v>994</v>
          </cell>
          <cell r="E6">
            <v>0</v>
          </cell>
          <cell r="F6">
            <v>2222</v>
          </cell>
        </row>
        <row r="10">
          <cell r="C10">
            <v>8</v>
          </cell>
          <cell r="D10">
            <v>8</v>
          </cell>
          <cell r="E10">
            <v>0</v>
          </cell>
          <cell r="F10">
            <v>9</v>
          </cell>
        </row>
        <row r="11">
          <cell r="C11">
            <v>1443</v>
          </cell>
          <cell r="D11">
            <v>993</v>
          </cell>
          <cell r="E11">
            <v>0</v>
          </cell>
          <cell r="F11">
            <v>2249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1298</v>
          </cell>
          <cell r="D6">
            <v>788</v>
          </cell>
          <cell r="E6">
            <v>323</v>
          </cell>
          <cell r="F6">
            <v>2143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1298</v>
          </cell>
          <cell r="D11">
            <v>788</v>
          </cell>
          <cell r="E11">
            <v>323</v>
          </cell>
          <cell r="F11">
            <v>2143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  <sheetName val="DZIAŁ c"/>
    </sheetNames>
    <sheetDataSet>
      <sheetData sheetId="6">
        <row r="6">
          <cell r="C6">
            <v>981</v>
          </cell>
          <cell r="D6">
            <v>704</v>
          </cell>
          <cell r="E6">
            <v>0</v>
          </cell>
          <cell r="F6">
            <v>1608</v>
          </cell>
        </row>
        <row r="10">
          <cell r="C10">
            <v>12</v>
          </cell>
          <cell r="D10">
            <v>12</v>
          </cell>
          <cell r="E10">
            <v>0</v>
          </cell>
          <cell r="F10">
            <v>16</v>
          </cell>
        </row>
        <row r="11">
          <cell r="C11">
            <v>974</v>
          </cell>
          <cell r="D11">
            <v>697</v>
          </cell>
          <cell r="E11">
            <v>0</v>
          </cell>
          <cell r="F11">
            <v>1599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1764</v>
          </cell>
          <cell r="D6">
            <v>1069</v>
          </cell>
          <cell r="E6">
            <v>306</v>
          </cell>
          <cell r="F6">
            <v>2888</v>
          </cell>
        </row>
        <row r="10">
          <cell r="C10">
            <v>36</v>
          </cell>
          <cell r="D10">
            <v>36</v>
          </cell>
          <cell r="E10">
            <v>2</v>
          </cell>
          <cell r="F10">
            <v>51</v>
          </cell>
        </row>
        <row r="11">
          <cell r="C11">
            <v>1878</v>
          </cell>
          <cell r="D11">
            <v>1043</v>
          </cell>
          <cell r="E11">
            <v>304</v>
          </cell>
          <cell r="F11">
            <v>2842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METRYCZKA"/>
      <sheetName val="DZIAŁ 1"/>
      <sheetName val="DZIAŁ 2A"/>
      <sheetName val="DZIAŁ 2B"/>
      <sheetName val="DZIAŁ 2C"/>
      <sheetName val="DZIAŁ 2D"/>
      <sheetName val="DZIAŁ 3"/>
      <sheetName val="DZIAŁ 4"/>
      <sheetName val="DZIAŁ 5"/>
      <sheetName val="DZIAŁ 6A"/>
      <sheetName val="DZIAŁ 6B"/>
      <sheetName val="DZIAŁ 2C-1"/>
    </sheetNames>
    <sheetDataSet>
      <sheetData sheetId="6">
        <row r="6">
          <cell r="C6">
            <v>1434</v>
          </cell>
          <cell r="D6">
            <v>655</v>
          </cell>
          <cell r="E6">
            <v>327</v>
          </cell>
          <cell r="F6">
            <v>2107</v>
          </cell>
        </row>
        <row r="10">
          <cell r="C10">
            <v>3</v>
          </cell>
          <cell r="D10">
            <v>3</v>
          </cell>
          <cell r="E10">
            <v>0</v>
          </cell>
          <cell r="F10">
            <v>4</v>
          </cell>
        </row>
        <row r="11">
          <cell r="C11">
            <v>1432</v>
          </cell>
          <cell r="D11">
            <v>653</v>
          </cell>
          <cell r="E11">
            <v>327</v>
          </cell>
          <cell r="F11">
            <v>2104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5"/>
  <sheetViews>
    <sheetView tabSelected="1" view="pageBreakPreview" zoomScale="80" zoomScaleSheetLayoutView="80" zoomScalePageLayoutView="0" workbookViewId="0" topLeftCell="A1">
      <selection activeCell="N7" sqref="N7"/>
    </sheetView>
  </sheetViews>
  <sheetFormatPr defaultColWidth="9.140625" defaultRowHeight="12.75"/>
  <cols>
    <col min="1" max="1" width="6.28125" style="0" customWidth="1"/>
    <col min="2" max="2" width="15.8515625" style="6" customWidth="1"/>
    <col min="3" max="3" width="13.28125" style="0" customWidth="1"/>
    <col min="4" max="5" width="18.140625" style="51" customWidth="1"/>
    <col min="6" max="6" width="14.140625" style="0" customWidth="1"/>
    <col min="7" max="7" width="9.8515625" style="0" bestFit="1" customWidth="1"/>
    <col min="8" max="8" width="16.140625" style="0" customWidth="1"/>
    <col min="9" max="9" width="26.57421875" style="0" customWidth="1"/>
    <col min="10" max="10" width="22.00390625" style="0" customWidth="1"/>
    <col min="11" max="11" width="20.8515625" style="0" customWidth="1"/>
    <col min="12" max="12" width="20.00390625" style="0" customWidth="1"/>
  </cols>
  <sheetData>
    <row r="1" spans="1:12" ht="23.25" customHeight="1">
      <c r="A1" s="156" t="s">
        <v>324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5.75">
      <c r="A2" s="117"/>
      <c r="B2" s="121"/>
      <c r="C2" s="117"/>
      <c r="D2" s="122"/>
      <c r="E2" s="122"/>
      <c r="F2" s="117"/>
      <c r="G2" s="117"/>
      <c r="H2" s="117"/>
      <c r="I2" s="117"/>
      <c r="J2" s="117"/>
      <c r="K2" s="117" t="s">
        <v>0</v>
      </c>
      <c r="L2" s="120" t="s">
        <v>291</v>
      </c>
    </row>
    <row r="3" spans="1:12" ht="39.75" customHeight="1">
      <c r="A3" s="180" t="s">
        <v>317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2.75">
      <c r="A4" s="117"/>
      <c r="B4" s="121"/>
      <c r="C4" s="117"/>
      <c r="D4" s="122"/>
      <c r="E4" s="122"/>
      <c r="F4" s="117"/>
      <c r="G4" s="117"/>
      <c r="H4" s="117"/>
      <c r="I4" s="117"/>
      <c r="J4" s="117"/>
      <c r="K4" s="117"/>
      <c r="L4" s="117"/>
    </row>
    <row r="5" spans="1:12" ht="12" customHeight="1" thickBot="1">
      <c r="A5" s="115"/>
      <c r="B5" s="115"/>
      <c r="C5" s="115"/>
      <c r="D5" s="133"/>
      <c r="E5" s="133"/>
      <c r="F5" s="116"/>
      <c r="G5" s="116"/>
      <c r="H5" s="126"/>
      <c r="I5" s="126"/>
      <c r="J5" s="126"/>
      <c r="K5" s="121"/>
      <c r="L5" s="121"/>
    </row>
    <row r="6" spans="1:12" ht="15.75" customHeight="1" thickBot="1">
      <c r="A6" s="115"/>
      <c r="B6" s="115"/>
      <c r="C6" s="115"/>
      <c r="D6" s="133"/>
      <c r="E6" s="133"/>
      <c r="F6" s="174" t="s">
        <v>2</v>
      </c>
      <c r="G6" s="174"/>
      <c r="H6" s="170" t="s">
        <v>296</v>
      </c>
      <c r="I6" s="176" t="s">
        <v>305</v>
      </c>
      <c r="J6" s="176" t="s">
        <v>304</v>
      </c>
      <c r="K6" s="175" t="s">
        <v>295</v>
      </c>
      <c r="L6" s="170" t="s">
        <v>302</v>
      </c>
    </row>
    <row r="7" spans="1:12" ht="69.75" customHeight="1" thickBot="1">
      <c r="A7" s="10" t="s">
        <v>4</v>
      </c>
      <c r="B7" s="171" t="s">
        <v>5</v>
      </c>
      <c r="C7" s="171"/>
      <c r="D7" s="11" t="s">
        <v>310</v>
      </c>
      <c r="E7" s="11" t="s">
        <v>303</v>
      </c>
      <c r="F7" s="10" t="s">
        <v>6</v>
      </c>
      <c r="G7" s="11" t="s">
        <v>311</v>
      </c>
      <c r="H7" s="170"/>
      <c r="I7" s="177"/>
      <c r="J7" s="177"/>
      <c r="K7" s="175"/>
      <c r="L7" s="170"/>
    </row>
    <row r="8" spans="1:12" ht="13.5" thickBot="1">
      <c r="A8" s="139">
        <v>1</v>
      </c>
      <c r="B8" s="172">
        <v>2</v>
      </c>
      <c r="C8" s="172"/>
      <c r="D8" s="139">
        <v>3</v>
      </c>
      <c r="E8" s="139">
        <v>4</v>
      </c>
      <c r="F8" s="139">
        <v>5</v>
      </c>
      <c r="G8" s="139">
        <v>6</v>
      </c>
      <c r="H8" s="139">
        <v>7</v>
      </c>
      <c r="I8" s="139">
        <v>8</v>
      </c>
      <c r="J8" s="139">
        <v>9</v>
      </c>
      <c r="K8" s="139">
        <v>10</v>
      </c>
      <c r="L8" s="139">
        <v>11</v>
      </c>
    </row>
    <row r="9" spans="1:12" s="1" customFormat="1" ht="12.75">
      <c r="A9" s="173" t="s">
        <v>8</v>
      </c>
      <c r="B9" s="173"/>
      <c r="C9" s="173"/>
      <c r="D9" s="173"/>
      <c r="E9" s="173"/>
      <c r="F9" s="173"/>
      <c r="G9" s="173"/>
      <c r="H9" s="173"/>
      <c r="I9" s="138"/>
      <c r="J9" s="138"/>
      <c r="K9" s="138"/>
      <c r="L9" s="138"/>
    </row>
    <row r="10" spans="1:12" ht="15.75">
      <c r="A10" s="14" t="s">
        <v>9</v>
      </c>
      <c r="B10" s="15" t="s">
        <v>10</v>
      </c>
      <c r="C10" s="16" t="s">
        <v>11</v>
      </c>
      <c r="D10" s="52">
        <v>24432</v>
      </c>
      <c r="E10" s="52">
        <f>'[69]DZIAŁ 3'!$C$6</f>
        <v>1942</v>
      </c>
      <c r="F10" s="88">
        <f>'[69]DZIAŁ 3'!$D$6</f>
        <v>1433</v>
      </c>
      <c r="G10" s="88">
        <f>'[69]DZIAŁ 3'!$E$6</f>
        <v>0</v>
      </c>
      <c r="H10" s="88">
        <f>'[69]DZIAŁ 3'!$F$6</f>
        <v>2730</v>
      </c>
      <c r="I10" s="91">
        <f aca="true" t="shared" si="0" ref="I10:I16">E10/D10</f>
        <v>0.07948592010478062</v>
      </c>
      <c r="J10" s="88">
        <f>I10*1000</f>
        <v>79.48592010478062</v>
      </c>
      <c r="K10" s="143">
        <f aca="true" t="shared" si="1" ref="K10:K16">H10/D10</f>
        <v>0.11173870333988212</v>
      </c>
      <c r="L10" s="17">
        <f aca="true" t="shared" si="2" ref="L10:L16">K10*1000</f>
        <v>111.73870333988212</v>
      </c>
    </row>
    <row r="11" spans="1:12" ht="15.75">
      <c r="A11" s="14" t="s">
        <v>12</v>
      </c>
      <c r="B11" s="15" t="s">
        <v>160</v>
      </c>
      <c r="C11" s="16" t="s">
        <v>11</v>
      </c>
      <c r="D11" s="52">
        <v>6620</v>
      </c>
      <c r="E11" s="52">
        <f>'[72]DZIAŁ 3'!$C$6</f>
        <v>667</v>
      </c>
      <c r="F11" s="80">
        <f>'[72]DZIAŁ 3'!$D$6</f>
        <v>387</v>
      </c>
      <c r="G11" s="80">
        <f>'[72]DZIAŁ 3'!$E$6</f>
        <v>216</v>
      </c>
      <c r="H11" s="80">
        <f>'[72]DZIAŁ 3'!$F$6</f>
        <v>1093</v>
      </c>
      <c r="I11" s="91">
        <f t="shared" si="0"/>
        <v>0.10075528700906344</v>
      </c>
      <c r="J11" s="88">
        <f aca="true" t="shared" si="3" ref="J11:J16">I11*1000</f>
        <v>100.75528700906344</v>
      </c>
      <c r="K11" s="143">
        <f t="shared" si="1"/>
        <v>0.1651057401812689</v>
      </c>
      <c r="L11" s="17">
        <f t="shared" si="2"/>
        <v>165.10574018126889</v>
      </c>
    </row>
    <row r="12" spans="1:12" ht="15.75">
      <c r="A12" s="14" t="s">
        <v>13</v>
      </c>
      <c r="B12" s="15" t="s">
        <v>161</v>
      </c>
      <c r="C12" s="16" t="s">
        <v>11</v>
      </c>
      <c r="D12" s="142">
        <v>4198</v>
      </c>
      <c r="E12" s="52">
        <f>'[81]DZIAŁ 3'!$C$6</f>
        <v>491</v>
      </c>
      <c r="F12" s="80">
        <f>'[81]DZIAŁ 3'!$D$6</f>
        <v>317</v>
      </c>
      <c r="G12" s="80">
        <f>'[81]DZIAŁ 3'!$E$6</f>
        <v>4</v>
      </c>
      <c r="H12" s="80">
        <f>'[81]DZIAŁ 3'!$F$6</f>
        <v>817</v>
      </c>
      <c r="I12" s="91">
        <f t="shared" si="0"/>
        <v>0.11696045736064793</v>
      </c>
      <c r="J12" s="88">
        <f t="shared" si="3"/>
        <v>116.96045736064794</v>
      </c>
      <c r="K12" s="143">
        <f t="shared" si="1"/>
        <v>0.19461648404001905</v>
      </c>
      <c r="L12" s="17">
        <f t="shared" si="2"/>
        <v>194.61648404001906</v>
      </c>
    </row>
    <row r="13" spans="1:12" ht="15.75">
      <c r="A13" s="14" t="s">
        <v>14</v>
      </c>
      <c r="B13" s="15" t="s">
        <v>162</v>
      </c>
      <c r="C13" s="16" t="s">
        <v>11</v>
      </c>
      <c r="D13" s="52">
        <v>6542</v>
      </c>
      <c r="E13" s="52">
        <f>'[110]DZIAŁ 3'!$C$6</f>
        <v>1167</v>
      </c>
      <c r="F13" s="80">
        <f>'[110]DZIAŁ 3'!$D$6</f>
        <v>505</v>
      </c>
      <c r="G13" s="80">
        <f>'[110]DZIAŁ 3'!$E$6</f>
        <v>387</v>
      </c>
      <c r="H13" s="80">
        <f>'[110]DZIAŁ 3'!$F$6</f>
        <v>1448</v>
      </c>
      <c r="I13" s="91">
        <f t="shared" si="0"/>
        <v>0.17838581473555487</v>
      </c>
      <c r="J13" s="88">
        <f t="shared" si="3"/>
        <v>178.38581473555487</v>
      </c>
      <c r="K13" s="143">
        <f t="shared" si="1"/>
        <v>0.2213390400489147</v>
      </c>
      <c r="L13" s="17">
        <f t="shared" si="2"/>
        <v>221.33904004891468</v>
      </c>
    </row>
    <row r="14" spans="1:12" ht="15.75">
      <c r="A14" s="14" t="s">
        <v>15</v>
      </c>
      <c r="B14" s="15" t="s">
        <v>10</v>
      </c>
      <c r="C14" s="16" t="s">
        <v>16</v>
      </c>
      <c r="D14" s="52">
        <v>11002</v>
      </c>
      <c r="E14" s="52">
        <f>'[3]DZIAŁ 3'!$C$6</f>
        <v>1493</v>
      </c>
      <c r="F14" s="80">
        <f>'[3]DZIAŁ 3'!$D$6</f>
        <v>886</v>
      </c>
      <c r="G14" s="80">
        <f>'[3]DZIAŁ 3'!$E$6</f>
        <v>886</v>
      </c>
      <c r="H14" s="80">
        <f>'[3]DZIAŁ 3'!$F$6</f>
        <v>2451</v>
      </c>
      <c r="I14" s="91">
        <f t="shared" si="0"/>
        <v>0.13570259952735866</v>
      </c>
      <c r="J14" s="88">
        <f t="shared" si="3"/>
        <v>135.70259952735867</v>
      </c>
      <c r="K14" s="143">
        <f t="shared" si="1"/>
        <v>0.2227776767860389</v>
      </c>
      <c r="L14" s="17">
        <f t="shared" si="2"/>
        <v>222.7776767860389</v>
      </c>
    </row>
    <row r="15" spans="1:12" ht="15.75">
      <c r="A15" s="14" t="s">
        <v>17</v>
      </c>
      <c r="B15" s="15" t="s">
        <v>163</v>
      </c>
      <c r="C15" s="16" t="s">
        <v>16</v>
      </c>
      <c r="D15" s="52">
        <v>7036</v>
      </c>
      <c r="E15" s="52">
        <f>'[17]DZIAŁ 3'!$C$6</f>
        <v>1404</v>
      </c>
      <c r="F15" s="80">
        <f>'[17]DZIAŁ 3'!$D$6</f>
        <v>823</v>
      </c>
      <c r="G15" s="80">
        <f>'[17]DZIAŁ 3'!$E$6</f>
        <v>823</v>
      </c>
      <c r="H15" s="80">
        <f>'[17]DZIAŁ 3'!$F$6</f>
        <v>2135</v>
      </c>
      <c r="I15" s="91">
        <f t="shared" si="0"/>
        <v>0.19954519613416713</v>
      </c>
      <c r="J15" s="88">
        <f t="shared" si="3"/>
        <v>199.54519613416713</v>
      </c>
      <c r="K15" s="143">
        <f t="shared" si="1"/>
        <v>0.303439454235361</v>
      </c>
      <c r="L15" s="17">
        <f t="shared" si="2"/>
        <v>303.439454235361</v>
      </c>
    </row>
    <row r="16" spans="1:12" s="2" customFormat="1" ht="15.75">
      <c r="A16" s="178" t="s">
        <v>18</v>
      </c>
      <c r="B16" s="178"/>
      <c r="C16" s="178"/>
      <c r="D16" s="53">
        <f>SUM(D10:D15)</f>
        <v>59830</v>
      </c>
      <c r="E16" s="53">
        <f>SUM(E10:E15)</f>
        <v>7164</v>
      </c>
      <c r="F16" s="47">
        <f>SUM(F10:F15)</f>
        <v>4351</v>
      </c>
      <c r="G16" s="47">
        <f>SUM(G10:G15)</f>
        <v>2316</v>
      </c>
      <c r="H16" s="47">
        <f>SUM(H10:H15)</f>
        <v>10674</v>
      </c>
      <c r="I16" s="79">
        <f t="shared" si="0"/>
        <v>0.11973926124018051</v>
      </c>
      <c r="J16" s="47">
        <f t="shared" si="3"/>
        <v>119.73926124018051</v>
      </c>
      <c r="K16" s="144">
        <f t="shared" si="1"/>
        <v>0.17840548219956542</v>
      </c>
      <c r="L16" s="21">
        <f t="shared" si="2"/>
        <v>178.40548219956543</v>
      </c>
    </row>
    <row r="17" spans="1:12" s="1" customFormat="1" ht="12.75">
      <c r="A17" s="179" t="s">
        <v>19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</row>
    <row r="18" spans="1:12" ht="15.75">
      <c r="A18" s="14" t="s">
        <v>20</v>
      </c>
      <c r="B18" s="15" t="s">
        <v>164</v>
      </c>
      <c r="C18" s="16" t="s">
        <v>11</v>
      </c>
      <c r="D18" s="52">
        <v>17281</v>
      </c>
      <c r="E18" s="52">
        <f>'[73]DZIAŁ 3'!$C$6</f>
        <v>1056</v>
      </c>
      <c r="F18" s="80">
        <f>'[73]DZIAŁ 3'!$D$6</f>
        <v>753</v>
      </c>
      <c r="G18" s="80">
        <f>'[73]DZIAŁ 3'!$E$6</f>
        <v>0</v>
      </c>
      <c r="H18" s="80">
        <f>'[73]DZIAŁ 3'!$F$6</f>
        <v>1538</v>
      </c>
      <c r="I18" s="91">
        <f>E18/D18</f>
        <v>0.061107574793125397</v>
      </c>
      <c r="J18" s="80">
        <f>I18*1000</f>
        <v>61.107574793125394</v>
      </c>
      <c r="K18" s="143">
        <f aca="true" t="shared" si="4" ref="K18:K25">H18/D18</f>
        <v>0.08899947919680574</v>
      </c>
      <c r="L18" s="17">
        <f aca="true" t="shared" si="5" ref="L18:L25">K18*1000</f>
        <v>88.99947919680575</v>
      </c>
    </row>
    <row r="19" spans="1:12" ht="15.75">
      <c r="A19" s="14" t="s">
        <v>21</v>
      </c>
      <c r="B19" s="15" t="s">
        <v>165</v>
      </c>
      <c r="C19" s="16" t="s">
        <v>22</v>
      </c>
      <c r="D19" s="52">
        <v>3719</v>
      </c>
      <c r="E19" s="52">
        <f>'[78]DZIAŁ 3'!$C$6</f>
        <v>430</v>
      </c>
      <c r="F19" s="80">
        <f>'[78]DZIAŁ 3'!$D$6</f>
        <v>269</v>
      </c>
      <c r="G19" s="80">
        <f>'[78]DZIAŁ 3'!$E$6</f>
        <v>137</v>
      </c>
      <c r="H19" s="80">
        <f>'[78]DZIAŁ 3'!$F$6</f>
        <v>667</v>
      </c>
      <c r="I19" s="91">
        <f aca="true" t="shared" si="6" ref="I19:I24">E19/D19</f>
        <v>0.1156224791610648</v>
      </c>
      <c r="J19" s="80">
        <f aca="true" t="shared" si="7" ref="J19:J24">I19*1000</f>
        <v>115.6224791610648</v>
      </c>
      <c r="K19" s="143">
        <f t="shared" si="4"/>
        <v>0.179349287442861</v>
      </c>
      <c r="L19" s="17">
        <f t="shared" si="5"/>
        <v>179.349287442861</v>
      </c>
    </row>
    <row r="20" spans="1:12" ht="15.75">
      <c r="A20" s="14" t="s">
        <v>23</v>
      </c>
      <c r="B20" s="15" t="s">
        <v>166</v>
      </c>
      <c r="C20" s="16" t="s">
        <v>22</v>
      </c>
      <c r="D20" s="52">
        <v>6543</v>
      </c>
      <c r="E20" s="52">
        <f>'[105]DZIAŁ 3'!$C$6</f>
        <v>753</v>
      </c>
      <c r="F20" s="80">
        <f>'[105]DZIAŁ 3'!$D$6</f>
        <v>448</v>
      </c>
      <c r="G20" s="80">
        <f>'[105]DZIAŁ 3'!$E$6</f>
        <v>274</v>
      </c>
      <c r="H20" s="80">
        <f>'[105]DZIAŁ 3'!$F$6</f>
        <v>1236</v>
      </c>
      <c r="I20" s="91">
        <f t="shared" si="6"/>
        <v>0.11508482347546997</v>
      </c>
      <c r="J20" s="80">
        <f t="shared" si="7"/>
        <v>115.08482347546997</v>
      </c>
      <c r="K20" s="143">
        <f t="shared" si="4"/>
        <v>0.18890417239798257</v>
      </c>
      <c r="L20" s="17">
        <f t="shared" si="5"/>
        <v>188.90417239798256</v>
      </c>
    </row>
    <row r="21" spans="1:12" ht="15.75">
      <c r="A21" s="14" t="s">
        <v>24</v>
      </c>
      <c r="B21" s="15" t="s">
        <v>167</v>
      </c>
      <c r="C21" s="16" t="s">
        <v>16</v>
      </c>
      <c r="D21" s="52">
        <v>6216</v>
      </c>
      <c r="E21" s="52">
        <f>'[5]DZIAŁ 3'!$C$6</f>
        <v>627</v>
      </c>
      <c r="F21" s="80">
        <f>'[5]DZIAŁ 3'!$D$6</f>
        <v>384</v>
      </c>
      <c r="G21" s="80">
        <f>'[5]DZIAŁ 3'!$E$6</f>
        <v>384</v>
      </c>
      <c r="H21" s="80">
        <f>'[5]DZIAŁ 3'!$F$6</f>
        <v>1161</v>
      </c>
      <c r="I21" s="91">
        <f t="shared" si="6"/>
        <v>0.10086872586872588</v>
      </c>
      <c r="J21" s="80">
        <f t="shared" si="7"/>
        <v>100.86872586872587</v>
      </c>
      <c r="K21" s="143">
        <f t="shared" si="4"/>
        <v>0.18677606177606176</v>
      </c>
      <c r="L21" s="17">
        <f t="shared" si="5"/>
        <v>186.77606177606177</v>
      </c>
    </row>
    <row r="22" spans="1:12" ht="15.75">
      <c r="A22" s="14" t="s">
        <v>25</v>
      </c>
      <c r="B22" s="15" t="s">
        <v>168</v>
      </c>
      <c r="C22" s="16" t="s">
        <v>16</v>
      </c>
      <c r="D22" s="52">
        <v>3035</v>
      </c>
      <c r="E22" s="52">
        <f>'[35]DZIAŁ 3'!$C$6</f>
        <v>445</v>
      </c>
      <c r="F22" s="80">
        <f>'[35]DZIAŁ 3'!$D$6</f>
        <v>229</v>
      </c>
      <c r="G22" s="80">
        <f>'[35]DZIAŁ 3'!$E$6</f>
        <v>228</v>
      </c>
      <c r="H22" s="80">
        <f>'[35]DZIAŁ 3'!$F$6</f>
        <v>751</v>
      </c>
      <c r="I22" s="91">
        <f t="shared" si="6"/>
        <v>0.14662273476112025</v>
      </c>
      <c r="J22" s="80">
        <f t="shared" si="7"/>
        <v>146.62273476112026</v>
      </c>
      <c r="K22" s="143">
        <f t="shared" si="4"/>
        <v>0.24744645799011533</v>
      </c>
      <c r="L22" s="17">
        <f t="shared" si="5"/>
        <v>247.44645799011533</v>
      </c>
    </row>
    <row r="23" spans="1:12" ht="15.75">
      <c r="A23" s="14" t="s">
        <v>26</v>
      </c>
      <c r="B23" s="15" t="s">
        <v>169</v>
      </c>
      <c r="C23" s="16" t="s">
        <v>16</v>
      </c>
      <c r="D23" s="52">
        <v>2581</v>
      </c>
      <c r="E23" s="52">
        <f>'[49]DZIAŁ 3'!$C$6</f>
        <v>329</v>
      </c>
      <c r="F23" s="80">
        <f>'[49]DZIAŁ 3'!$D$6</f>
        <v>203</v>
      </c>
      <c r="G23" s="80">
        <f>'[49]DZIAŁ 3'!$E$6</f>
        <v>203</v>
      </c>
      <c r="H23" s="80">
        <f>'[49]DZIAŁ 3'!$F$6</f>
        <v>597</v>
      </c>
      <c r="I23" s="91">
        <f t="shared" si="6"/>
        <v>0.1274699728787292</v>
      </c>
      <c r="J23" s="80">
        <f t="shared" si="7"/>
        <v>127.46997287872918</v>
      </c>
      <c r="K23" s="143">
        <f t="shared" si="4"/>
        <v>0.2313056954668733</v>
      </c>
      <c r="L23" s="17">
        <f t="shared" si="5"/>
        <v>231.3056954668733</v>
      </c>
    </row>
    <row r="24" spans="1:12" ht="15.75">
      <c r="A24" s="14" t="s">
        <v>27</v>
      </c>
      <c r="B24" s="15" t="s">
        <v>170</v>
      </c>
      <c r="C24" s="16" t="s">
        <v>16</v>
      </c>
      <c r="D24" s="52">
        <v>3094</v>
      </c>
      <c r="E24" s="52">
        <f>'[67]DZIAŁ 3'!$C$6</f>
        <v>407</v>
      </c>
      <c r="F24" s="80">
        <f>'[67]DZIAŁ 3'!$D$6</f>
        <v>278</v>
      </c>
      <c r="G24" s="80">
        <f>'[67]DZIAŁ 3'!$E$6</f>
        <v>278</v>
      </c>
      <c r="H24" s="80">
        <f>'[67]DZIAŁ 3'!$F$6</f>
        <v>701</v>
      </c>
      <c r="I24" s="91">
        <f t="shared" si="6"/>
        <v>0.13154492566257273</v>
      </c>
      <c r="J24" s="80">
        <f t="shared" si="7"/>
        <v>131.54492566257272</v>
      </c>
      <c r="K24" s="143">
        <f t="shared" si="4"/>
        <v>0.22656755009696186</v>
      </c>
      <c r="L24" s="17">
        <f t="shared" si="5"/>
        <v>226.56755009696187</v>
      </c>
    </row>
    <row r="25" spans="1:12" s="2" customFormat="1" ht="15.75">
      <c r="A25" s="178" t="s">
        <v>18</v>
      </c>
      <c r="B25" s="178"/>
      <c r="C25" s="178"/>
      <c r="D25" s="53">
        <f>SUM(D18:D24)</f>
        <v>42469</v>
      </c>
      <c r="E25" s="53">
        <f>SUM(E18:E24)</f>
        <v>4047</v>
      </c>
      <c r="F25" s="47">
        <f>SUM(F18:F24)</f>
        <v>2564</v>
      </c>
      <c r="G25" s="47">
        <f>SUM(G18:G24)</f>
        <v>1504</v>
      </c>
      <c r="H25" s="47">
        <f>SUM(H18:H24)</f>
        <v>6651</v>
      </c>
      <c r="I25" s="79">
        <f>E25/D25</f>
        <v>0.0952930372742471</v>
      </c>
      <c r="J25" s="47">
        <f>I25*1000</f>
        <v>95.2930372742471</v>
      </c>
      <c r="K25" s="144">
        <f t="shared" si="4"/>
        <v>0.15660834961972261</v>
      </c>
      <c r="L25" s="21">
        <f t="shared" si="5"/>
        <v>156.60834961972262</v>
      </c>
    </row>
    <row r="26" spans="1:12" s="1" customFormat="1" ht="12.75">
      <c r="A26" s="179" t="s">
        <v>28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</row>
    <row r="27" spans="1:12" ht="15.75">
      <c r="A27" s="14" t="s">
        <v>29</v>
      </c>
      <c r="B27" s="15" t="s">
        <v>171</v>
      </c>
      <c r="C27" s="16" t="s">
        <v>11</v>
      </c>
      <c r="D27" s="52">
        <v>21489</v>
      </c>
      <c r="E27" s="52">
        <f>'[75]DZIAŁ 3'!$C$6</f>
        <v>943</v>
      </c>
      <c r="F27" s="80">
        <f>'[75]DZIAŁ 3'!$D$6</f>
        <v>608</v>
      </c>
      <c r="G27" s="80">
        <f>'[75]DZIAŁ 3'!$E$6</f>
        <v>0</v>
      </c>
      <c r="H27" s="80">
        <f>'[75]DZIAŁ 3'!$F$6</f>
        <v>1505</v>
      </c>
      <c r="I27" s="91">
        <f aca="true" t="shared" si="8" ref="I27:I33">E27/D27</f>
        <v>0.043882916841174555</v>
      </c>
      <c r="J27" s="80">
        <f aca="true" t="shared" si="9" ref="J27:J33">I27*1000</f>
        <v>43.882916841174556</v>
      </c>
      <c r="K27" s="143">
        <f aca="true" t="shared" si="10" ref="K27:K33">H27/D27</f>
        <v>0.070035832286286</v>
      </c>
      <c r="L27" s="17">
        <f aca="true" t="shared" si="11" ref="L27:L33">K27*1000</f>
        <v>70.035832286286</v>
      </c>
    </row>
    <row r="28" spans="1:12" ht="15.75">
      <c r="A28" s="14" t="s">
        <v>30</v>
      </c>
      <c r="B28" s="15" t="s">
        <v>31</v>
      </c>
      <c r="C28" s="16" t="s">
        <v>11</v>
      </c>
      <c r="D28" s="52">
        <v>14549</v>
      </c>
      <c r="E28" s="52">
        <f>'[88]DZIAŁ 3'!$C$6</f>
        <v>949</v>
      </c>
      <c r="F28" s="80">
        <f>'[88]DZIAŁ 3'!$D$6</f>
        <v>545</v>
      </c>
      <c r="G28" s="80">
        <f>'[88]DZIAŁ 3'!$E$6</f>
        <v>250</v>
      </c>
      <c r="H28" s="80">
        <f>'[88]DZIAŁ 3'!$F$6</f>
        <v>1727</v>
      </c>
      <c r="I28" s="91">
        <f t="shared" si="8"/>
        <v>0.0652278507113891</v>
      </c>
      <c r="J28" s="80">
        <f t="shared" si="9"/>
        <v>65.22785071138911</v>
      </c>
      <c r="K28" s="143">
        <f t="shared" si="10"/>
        <v>0.11870231631039933</v>
      </c>
      <c r="L28" s="17">
        <f t="shared" si="11"/>
        <v>118.70231631039934</v>
      </c>
    </row>
    <row r="29" spans="1:12" ht="15.75">
      <c r="A29" s="14" t="s">
        <v>32</v>
      </c>
      <c r="B29" s="15" t="s">
        <v>172</v>
      </c>
      <c r="C29" s="16" t="s">
        <v>16</v>
      </c>
      <c r="D29" s="52">
        <v>9823</v>
      </c>
      <c r="E29" s="52">
        <f>'[10]DZIAŁ 3'!$C$6</f>
        <v>942</v>
      </c>
      <c r="F29" s="80">
        <f>'[10]DZIAŁ 3'!$D$6</f>
        <v>515</v>
      </c>
      <c r="G29" s="80">
        <f>'[10]DZIAŁ 3'!$E$6</f>
        <v>515</v>
      </c>
      <c r="H29" s="80">
        <f>'[10]DZIAŁ 3'!$F$6</f>
        <v>1622</v>
      </c>
      <c r="I29" s="91">
        <f t="shared" si="8"/>
        <v>0.09589738369133666</v>
      </c>
      <c r="J29" s="80">
        <f t="shared" si="9"/>
        <v>95.89738369133666</v>
      </c>
      <c r="K29" s="143">
        <f t="shared" si="10"/>
        <v>0.16512267128168584</v>
      </c>
      <c r="L29" s="17">
        <f t="shared" si="11"/>
        <v>165.12267128168585</v>
      </c>
    </row>
    <row r="30" spans="1:12" ht="15.75">
      <c r="A30" s="14" t="s">
        <v>33</v>
      </c>
      <c r="B30" s="15" t="s">
        <v>173</v>
      </c>
      <c r="C30" s="16" t="s">
        <v>16</v>
      </c>
      <c r="D30" s="52">
        <v>7330</v>
      </c>
      <c r="E30" s="52">
        <f>'[22]DZIAŁ 3'!$C$6</f>
        <v>689</v>
      </c>
      <c r="F30" s="80">
        <f>'[22]DZIAŁ 3'!$D$6</f>
        <v>377</v>
      </c>
      <c r="G30" s="80">
        <f>'[22]DZIAŁ 3'!$E$6</f>
        <v>377</v>
      </c>
      <c r="H30" s="80">
        <f>'[22]DZIAŁ 3'!$F$6</f>
        <v>1231</v>
      </c>
      <c r="I30" s="91">
        <f t="shared" si="8"/>
        <v>0.09399727148703957</v>
      </c>
      <c r="J30" s="80">
        <f t="shared" si="9"/>
        <v>93.99727148703957</v>
      </c>
      <c r="K30" s="143">
        <f t="shared" si="10"/>
        <v>0.1679399727148704</v>
      </c>
      <c r="L30" s="17">
        <f t="shared" si="11"/>
        <v>167.9399727148704</v>
      </c>
    </row>
    <row r="31" spans="1:12" ht="15.75">
      <c r="A31" s="14" t="s">
        <v>34</v>
      </c>
      <c r="B31" s="15" t="s">
        <v>174</v>
      </c>
      <c r="C31" s="16" t="s">
        <v>16</v>
      </c>
      <c r="D31" s="52">
        <v>5812</v>
      </c>
      <c r="E31" s="52">
        <f>'[50]DZIAŁ 3'!$C$6</f>
        <v>486</v>
      </c>
      <c r="F31" s="80">
        <f>'[50]DZIAŁ 3'!$D$6</f>
        <v>253</v>
      </c>
      <c r="G31" s="80">
        <f>'[50]DZIAŁ 3'!$E$6</f>
        <v>253</v>
      </c>
      <c r="H31" s="80">
        <f>'[50]DZIAŁ 3'!$F$6</f>
        <v>904</v>
      </c>
      <c r="I31" s="91">
        <f t="shared" si="8"/>
        <v>0.0836200963523744</v>
      </c>
      <c r="J31" s="80">
        <f t="shared" si="9"/>
        <v>83.6200963523744</v>
      </c>
      <c r="K31" s="143">
        <f t="shared" si="10"/>
        <v>0.15554026152787337</v>
      </c>
      <c r="L31" s="17">
        <f t="shared" si="11"/>
        <v>155.54026152787338</v>
      </c>
    </row>
    <row r="32" spans="1:12" ht="15.75">
      <c r="A32" s="14" t="s">
        <v>35</v>
      </c>
      <c r="B32" s="15" t="s">
        <v>292</v>
      </c>
      <c r="C32" s="16" t="s">
        <v>16</v>
      </c>
      <c r="D32" s="52">
        <v>7283</v>
      </c>
      <c r="E32" s="52">
        <f>'[55]DZIAŁ 3'!$C$6</f>
        <v>870</v>
      </c>
      <c r="F32" s="80">
        <f>'[55]DZIAŁ 3'!$D$6</f>
        <v>490</v>
      </c>
      <c r="G32" s="80">
        <f>'[55]DZIAŁ 3'!$E$6</f>
        <v>490</v>
      </c>
      <c r="H32" s="80">
        <f>'[55]DZIAŁ 3'!$F$6</f>
        <v>1629</v>
      </c>
      <c r="I32" s="91">
        <f t="shared" si="8"/>
        <v>0.11945626802141975</v>
      </c>
      <c r="J32" s="80">
        <f t="shared" si="9"/>
        <v>119.45626802141975</v>
      </c>
      <c r="K32" s="143">
        <f t="shared" si="10"/>
        <v>0.2236715639159687</v>
      </c>
      <c r="L32" s="17">
        <f t="shared" si="11"/>
        <v>223.6715639159687</v>
      </c>
    </row>
    <row r="33" spans="1:12" s="2" customFormat="1" ht="15.75">
      <c r="A33" s="178" t="s">
        <v>18</v>
      </c>
      <c r="B33" s="178"/>
      <c r="C33" s="178"/>
      <c r="D33" s="53">
        <f>SUM(D27:D32)</f>
        <v>66286</v>
      </c>
      <c r="E33" s="53">
        <f>SUM(E27:E32)</f>
        <v>4879</v>
      </c>
      <c r="F33" s="47">
        <f>SUM(F27:F32)</f>
        <v>2788</v>
      </c>
      <c r="G33" s="47">
        <f>SUM(G27:G32)</f>
        <v>1885</v>
      </c>
      <c r="H33" s="47">
        <f>SUM(H27:H32)</f>
        <v>8618</v>
      </c>
      <c r="I33" s="79">
        <f t="shared" si="8"/>
        <v>0.07360528618411127</v>
      </c>
      <c r="J33" s="47">
        <f t="shared" si="9"/>
        <v>73.60528618411128</v>
      </c>
      <c r="K33" s="144">
        <f t="shared" si="10"/>
        <v>0.13001237063633347</v>
      </c>
      <c r="L33" s="21">
        <f t="shared" si="11"/>
        <v>130.0123706363335</v>
      </c>
    </row>
    <row r="34" spans="1:12" s="1" customFormat="1" ht="12.75">
      <c r="A34" s="179" t="s">
        <v>36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</row>
    <row r="35" spans="1:12" ht="15.75">
      <c r="A35" s="14">
        <v>20</v>
      </c>
      <c r="B35" s="15" t="s">
        <v>175</v>
      </c>
      <c r="C35" s="16" t="s">
        <v>22</v>
      </c>
      <c r="D35" s="52">
        <v>4528</v>
      </c>
      <c r="E35" s="52">
        <f>'[93]DZIAŁ 3'!$C$6</f>
        <v>479</v>
      </c>
      <c r="F35" s="80">
        <f>'[93]DZIAŁ 3'!$D$6</f>
        <v>316</v>
      </c>
      <c r="G35" s="80">
        <f>'[93]DZIAŁ 3'!$E$6</f>
        <v>206</v>
      </c>
      <c r="H35" s="80">
        <f>'[93]DZIAŁ 3'!$F$6</f>
        <v>815</v>
      </c>
      <c r="I35" s="81">
        <f>E35/D35</f>
        <v>0.10578621908127209</v>
      </c>
      <c r="J35" s="80">
        <f>I35*1000</f>
        <v>105.7862190812721</v>
      </c>
      <c r="K35" s="143">
        <f aca="true" t="shared" si="12" ref="K35:K44">H35/D35</f>
        <v>0.17999116607773852</v>
      </c>
      <c r="L35" s="17">
        <f aca="true" t="shared" si="13" ref="L35:L44">K35*1000</f>
        <v>179.9911660777385</v>
      </c>
    </row>
    <row r="36" spans="1:12" ht="15.75">
      <c r="A36" s="14">
        <v>21</v>
      </c>
      <c r="B36" s="15" t="s">
        <v>176</v>
      </c>
      <c r="C36" s="16" t="s">
        <v>22</v>
      </c>
      <c r="D36" s="52">
        <v>19653</v>
      </c>
      <c r="E36" s="52">
        <f>'[104]DZIAŁ 3'!$C$6</f>
        <v>2584</v>
      </c>
      <c r="F36" s="80">
        <f>'[104]DZIAŁ 3'!$D$6</f>
        <v>1502</v>
      </c>
      <c r="G36" s="80">
        <f>'[104]DZIAŁ 3'!$E$6</f>
        <v>716</v>
      </c>
      <c r="H36" s="80">
        <f>'[104]DZIAŁ 3'!$F$6</f>
        <v>3469</v>
      </c>
      <c r="I36" s="81">
        <f aca="true" t="shared" si="14" ref="I36:I43">E36/D36</f>
        <v>0.13148119879916553</v>
      </c>
      <c r="J36" s="80">
        <f aca="true" t="shared" si="15" ref="J36:J43">I36*1000</f>
        <v>131.48119879916553</v>
      </c>
      <c r="K36" s="143">
        <f t="shared" si="12"/>
        <v>0.17651249173154226</v>
      </c>
      <c r="L36" s="17">
        <f t="shared" si="13"/>
        <v>176.51249173154227</v>
      </c>
    </row>
    <row r="37" spans="1:12" ht="15.75">
      <c r="A37" s="14">
        <v>22</v>
      </c>
      <c r="B37" s="15" t="s">
        <v>177</v>
      </c>
      <c r="C37" s="16" t="s">
        <v>22</v>
      </c>
      <c r="D37" s="52">
        <v>6836</v>
      </c>
      <c r="E37" s="52">
        <f>'[113]DZIAŁ 3'!$C$6</f>
        <v>896</v>
      </c>
      <c r="F37" s="80">
        <f>'[113]DZIAŁ 3'!$D$6</f>
        <v>610</v>
      </c>
      <c r="G37" s="80">
        <f>'[113]DZIAŁ 3'!$E$6</f>
        <v>363</v>
      </c>
      <c r="H37" s="80">
        <f>'[113]DZIAŁ 3'!$F$6</f>
        <v>1284</v>
      </c>
      <c r="I37" s="81">
        <f t="shared" si="14"/>
        <v>0.13107080163838503</v>
      </c>
      <c r="J37" s="80">
        <f t="shared" si="15"/>
        <v>131.07080163838503</v>
      </c>
      <c r="K37" s="143">
        <f t="shared" si="12"/>
        <v>0.18782913984786426</v>
      </c>
      <c r="L37" s="17">
        <f t="shared" si="13"/>
        <v>187.82913984786427</v>
      </c>
    </row>
    <row r="38" spans="1:12" ht="15.75">
      <c r="A38" s="14">
        <v>23</v>
      </c>
      <c r="B38" s="15" t="s">
        <v>178</v>
      </c>
      <c r="C38" s="16" t="s">
        <v>16</v>
      </c>
      <c r="D38" s="52">
        <v>7266</v>
      </c>
      <c r="E38" s="52">
        <f>'[12]DZIAŁ 3'!$C$6</f>
        <v>916</v>
      </c>
      <c r="F38" s="80">
        <f>'[12]DZIAŁ 3'!$D$6</f>
        <v>521</v>
      </c>
      <c r="G38" s="80">
        <f>'[12]DZIAŁ 3'!$E$6</f>
        <v>521</v>
      </c>
      <c r="H38" s="80">
        <f>'[12]DZIAŁ 3'!$F$6</f>
        <v>1308</v>
      </c>
      <c r="I38" s="81">
        <f t="shared" si="14"/>
        <v>0.12606661161574456</v>
      </c>
      <c r="J38" s="80">
        <f t="shared" si="15"/>
        <v>126.06661161574456</v>
      </c>
      <c r="K38" s="143">
        <f t="shared" si="12"/>
        <v>0.18001651527663087</v>
      </c>
      <c r="L38" s="17">
        <f t="shared" si="13"/>
        <v>180.01651527663088</v>
      </c>
    </row>
    <row r="39" spans="1:12" ht="15.75">
      <c r="A39" s="14">
        <v>24</v>
      </c>
      <c r="B39" s="15" t="s">
        <v>179</v>
      </c>
      <c r="C39" s="16" t="s">
        <v>16</v>
      </c>
      <c r="D39" s="52">
        <v>3225</v>
      </c>
      <c r="E39" s="52">
        <f>'[16]DZIAŁ 3'!$C$6</f>
        <v>432</v>
      </c>
      <c r="F39" s="80">
        <f>'[16]DZIAŁ 3'!$D$6</f>
        <v>253</v>
      </c>
      <c r="G39" s="80">
        <f>'[16]DZIAŁ 3'!$E$6</f>
        <v>253</v>
      </c>
      <c r="H39" s="80">
        <f>'[16]DZIAŁ 3'!$F$6</f>
        <v>719</v>
      </c>
      <c r="I39" s="81">
        <f t="shared" si="14"/>
        <v>0.13395348837209303</v>
      </c>
      <c r="J39" s="80">
        <f t="shared" si="15"/>
        <v>133.95348837209303</v>
      </c>
      <c r="K39" s="143">
        <f t="shared" si="12"/>
        <v>0.22294573643410853</v>
      </c>
      <c r="L39" s="17">
        <f t="shared" si="13"/>
        <v>222.94573643410854</v>
      </c>
    </row>
    <row r="40" spans="1:12" ht="15.75">
      <c r="A40" s="14">
        <v>25</v>
      </c>
      <c r="B40" s="15" t="s">
        <v>180</v>
      </c>
      <c r="C40" s="16" t="s">
        <v>16</v>
      </c>
      <c r="D40" s="52">
        <v>5180</v>
      </c>
      <c r="E40" s="52">
        <f>'[19]DZIAŁ 3'!$C$6</f>
        <v>574</v>
      </c>
      <c r="F40" s="80">
        <f>'[19]DZIAŁ 3'!$D$6</f>
        <v>349</v>
      </c>
      <c r="G40" s="80">
        <f>'[19]DZIAŁ 3'!$E$6</f>
        <v>349</v>
      </c>
      <c r="H40" s="80">
        <f>'[19]DZIAŁ 3'!$F$6</f>
        <v>1023</v>
      </c>
      <c r="I40" s="81">
        <f t="shared" si="14"/>
        <v>0.11081081081081082</v>
      </c>
      <c r="J40" s="80">
        <f t="shared" si="15"/>
        <v>110.81081081081082</v>
      </c>
      <c r="K40" s="143">
        <f t="shared" si="12"/>
        <v>0.1974903474903475</v>
      </c>
      <c r="L40" s="17">
        <f t="shared" si="13"/>
        <v>197.4903474903475</v>
      </c>
    </row>
    <row r="41" spans="1:12" ht="15.75">
      <c r="A41" s="14">
        <v>26</v>
      </c>
      <c r="B41" s="15" t="s">
        <v>181</v>
      </c>
      <c r="C41" s="16" t="s">
        <v>16</v>
      </c>
      <c r="D41" s="52">
        <v>4197</v>
      </c>
      <c r="E41" s="52">
        <f>'[41]DZIAŁ 3'!$C$6</f>
        <v>495</v>
      </c>
      <c r="F41" s="80">
        <f>'[41]DZIAŁ 3'!$D$6</f>
        <v>297</v>
      </c>
      <c r="G41" s="80">
        <f>'[41]DZIAŁ 3'!$E$6</f>
        <v>296</v>
      </c>
      <c r="H41" s="80">
        <f>'[41]DZIAŁ 3'!$F$6</f>
        <v>856</v>
      </c>
      <c r="I41" s="81">
        <f t="shared" si="14"/>
        <v>0.11794138670478914</v>
      </c>
      <c r="J41" s="80">
        <f t="shared" si="15"/>
        <v>117.94138670478914</v>
      </c>
      <c r="K41" s="143">
        <f t="shared" si="12"/>
        <v>0.20395520609959494</v>
      </c>
      <c r="L41" s="17">
        <f t="shared" si="13"/>
        <v>203.95520609959493</v>
      </c>
    </row>
    <row r="42" spans="1:12" ht="15.75">
      <c r="A42" s="14">
        <v>27</v>
      </c>
      <c r="B42" s="15" t="s">
        <v>182</v>
      </c>
      <c r="C42" s="16" t="s">
        <v>16</v>
      </c>
      <c r="D42" s="52">
        <v>3330</v>
      </c>
      <c r="E42" s="52">
        <f>'[42]DZIAŁ 3'!$C$6</f>
        <v>277</v>
      </c>
      <c r="F42" s="80">
        <f>'[42]DZIAŁ 3'!$D$6</f>
        <v>163</v>
      </c>
      <c r="G42" s="80">
        <f>'[42]DZIAŁ 3'!$E$6</f>
        <v>163</v>
      </c>
      <c r="H42" s="80">
        <f>'[42]DZIAŁ 3'!$F$6</f>
        <v>434</v>
      </c>
      <c r="I42" s="81">
        <f t="shared" si="14"/>
        <v>0.08318318318318318</v>
      </c>
      <c r="J42" s="80">
        <f t="shared" si="15"/>
        <v>83.18318318318319</v>
      </c>
      <c r="K42" s="143">
        <f t="shared" si="12"/>
        <v>0.13033033033033034</v>
      </c>
      <c r="L42" s="17">
        <f t="shared" si="13"/>
        <v>130.33033033033033</v>
      </c>
    </row>
    <row r="43" spans="1:12" ht="15.75">
      <c r="A43" s="14">
        <v>28</v>
      </c>
      <c r="B43" s="15" t="s">
        <v>183</v>
      </c>
      <c r="C43" s="16" t="s">
        <v>16</v>
      </c>
      <c r="D43" s="52">
        <v>3959</v>
      </c>
      <c r="E43" s="52">
        <f>'[56]DZIAŁ 3'!$C$6</f>
        <v>571</v>
      </c>
      <c r="F43" s="80">
        <f>'[56]DZIAŁ 3'!$D$6</f>
        <v>332</v>
      </c>
      <c r="G43" s="80">
        <f>'[56]DZIAŁ 3'!$E$6</f>
        <v>332</v>
      </c>
      <c r="H43" s="80">
        <f>'[56]DZIAŁ 3'!$F$6</f>
        <v>998</v>
      </c>
      <c r="I43" s="81">
        <f t="shared" si="14"/>
        <v>0.14422834049002273</v>
      </c>
      <c r="J43" s="80">
        <f t="shared" si="15"/>
        <v>144.22834049002273</v>
      </c>
      <c r="K43" s="143">
        <f t="shared" si="12"/>
        <v>0.25208385956049506</v>
      </c>
      <c r="L43" s="17">
        <f t="shared" si="13"/>
        <v>252.08385956049506</v>
      </c>
    </row>
    <row r="44" spans="1:12" s="2" customFormat="1" ht="15.75">
      <c r="A44" s="178" t="s">
        <v>18</v>
      </c>
      <c r="B44" s="178"/>
      <c r="C44" s="178"/>
      <c r="D44" s="53">
        <f>SUM(D35:D43)</f>
        <v>58174</v>
      </c>
      <c r="E44" s="53">
        <f>SUM(E35:E43)</f>
        <v>7224</v>
      </c>
      <c r="F44" s="47">
        <f>SUM(F35:F43)</f>
        <v>4343</v>
      </c>
      <c r="G44" s="47">
        <f>SUM(G35:G43)</f>
        <v>3199</v>
      </c>
      <c r="H44" s="47">
        <f>SUM(H35:H43)</f>
        <v>10906</v>
      </c>
      <c r="I44" s="79">
        <f>E44/D44</f>
        <v>0.12417918657819645</v>
      </c>
      <c r="J44" s="47">
        <f>I44*1000</f>
        <v>124.17918657819645</v>
      </c>
      <c r="K44" s="144">
        <f t="shared" si="12"/>
        <v>0.18747206655894386</v>
      </c>
      <c r="L44" s="21">
        <f t="shared" si="13"/>
        <v>187.47206655894385</v>
      </c>
    </row>
    <row r="45" spans="1:12" s="1" customFormat="1" ht="12.75">
      <c r="A45" s="179" t="s">
        <v>38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</row>
    <row r="46" spans="1:12" ht="15.75">
      <c r="A46" s="14" t="s">
        <v>39</v>
      </c>
      <c r="B46" s="15" t="s">
        <v>184</v>
      </c>
      <c r="C46" s="16" t="s">
        <v>11</v>
      </c>
      <c r="D46" s="52">
        <v>60103</v>
      </c>
      <c r="E46" s="52">
        <f>'[77]DZIAŁ 3'!$C$6</f>
        <v>3081</v>
      </c>
      <c r="F46" s="80">
        <f>'[77]DZIAŁ 3'!$D$6</f>
        <v>2110</v>
      </c>
      <c r="G46" s="80">
        <f>'[77]DZIAŁ 3'!$E$6</f>
        <v>0</v>
      </c>
      <c r="H46" s="80">
        <f>'[77]DZIAŁ 3'!$F$6</f>
        <v>4537</v>
      </c>
      <c r="I46" s="81">
        <f aca="true" t="shared" si="16" ref="I46:I51">E46/D46</f>
        <v>0.051262000232933466</v>
      </c>
      <c r="J46" s="80">
        <f aca="true" t="shared" si="17" ref="J46:J51">I46*1000</f>
        <v>51.26200023293347</v>
      </c>
      <c r="K46" s="143">
        <f aca="true" t="shared" si="18" ref="K46:K51">H46/D46</f>
        <v>0.0754870805117881</v>
      </c>
      <c r="L46" s="17">
        <f aca="true" t="shared" si="19" ref="L46:L51">K46*1000</f>
        <v>75.4870805117881</v>
      </c>
    </row>
    <row r="47" spans="1:12" ht="15.75">
      <c r="A47" s="14" t="s">
        <v>40</v>
      </c>
      <c r="B47" s="15" t="s">
        <v>185</v>
      </c>
      <c r="C47" s="16" t="s">
        <v>16</v>
      </c>
      <c r="D47" s="52">
        <v>11270</v>
      </c>
      <c r="E47" s="52">
        <f>'[13]DZIAŁ 3'!$C$6</f>
        <v>848</v>
      </c>
      <c r="F47" s="80">
        <f>'[13]DZIAŁ 3'!$D$6</f>
        <v>506</v>
      </c>
      <c r="G47" s="80">
        <f>'[13]DZIAŁ 3'!$E$6</f>
        <v>506</v>
      </c>
      <c r="H47" s="80">
        <f>'[13]DZIAŁ 3'!$F$6</f>
        <v>1447</v>
      </c>
      <c r="I47" s="81">
        <f t="shared" si="16"/>
        <v>0.07524401064773735</v>
      </c>
      <c r="J47" s="80">
        <f t="shared" si="17"/>
        <v>75.24401064773735</v>
      </c>
      <c r="K47" s="143">
        <f t="shared" si="18"/>
        <v>0.12839396628216504</v>
      </c>
      <c r="L47" s="17">
        <f t="shared" si="19"/>
        <v>128.39396628216505</v>
      </c>
    </row>
    <row r="48" spans="1:12" ht="15.75">
      <c r="A48" s="14" t="s">
        <v>41</v>
      </c>
      <c r="B48" s="15" t="s">
        <v>186</v>
      </c>
      <c r="C48" s="16" t="s">
        <v>16</v>
      </c>
      <c r="D48" s="52">
        <v>7030</v>
      </c>
      <c r="E48" s="52">
        <f>'[27]DZIAŁ 3'!$C$6</f>
        <v>811</v>
      </c>
      <c r="F48" s="80">
        <f>'[27]DZIAŁ 3'!$D$6</f>
        <v>420</v>
      </c>
      <c r="G48" s="80">
        <f>'[27]DZIAŁ 3'!$E$6</f>
        <v>420</v>
      </c>
      <c r="H48" s="80">
        <f>'[27]DZIAŁ 3'!$F$6</f>
        <v>1425</v>
      </c>
      <c r="I48" s="81">
        <f t="shared" si="16"/>
        <v>0.11536273115220484</v>
      </c>
      <c r="J48" s="80">
        <f t="shared" si="17"/>
        <v>115.36273115220484</v>
      </c>
      <c r="K48" s="143">
        <f t="shared" si="18"/>
        <v>0.20270270270270271</v>
      </c>
      <c r="L48" s="17">
        <f t="shared" si="19"/>
        <v>202.7027027027027</v>
      </c>
    </row>
    <row r="49" spans="1:12" ht="15.75">
      <c r="A49" s="14" t="s">
        <v>42</v>
      </c>
      <c r="B49" s="15" t="s">
        <v>187</v>
      </c>
      <c r="C49" s="16" t="s">
        <v>16</v>
      </c>
      <c r="D49" s="52">
        <v>7505</v>
      </c>
      <c r="E49" s="52">
        <f>'[52]DZIAŁ 3'!$C$6</f>
        <v>828</v>
      </c>
      <c r="F49" s="80">
        <f>'[52]DZIAŁ 3'!$D$6</f>
        <v>469</v>
      </c>
      <c r="G49" s="80">
        <f>'[52]DZIAŁ 3'!$E$6</f>
        <v>469</v>
      </c>
      <c r="H49" s="80">
        <f>'[52]DZIAŁ 3'!$F$6</f>
        <v>1580</v>
      </c>
      <c r="I49" s="81">
        <f t="shared" si="16"/>
        <v>0.11032644903397734</v>
      </c>
      <c r="J49" s="80">
        <f t="shared" si="17"/>
        <v>110.32644903397734</v>
      </c>
      <c r="K49" s="143">
        <f t="shared" si="18"/>
        <v>0.21052631578947367</v>
      </c>
      <c r="L49" s="17">
        <f t="shared" si="19"/>
        <v>210.52631578947367</v>
      </c>
    </row>
    <row r="50" spans="1:12" ht="15.75">
      <c r="A50" s="14" t="s">
        <v>43</v>
      </c>
      <c r="B50" s="15" t="s">
        <v>188</v>
      </c>
      <c r="C50" s="16" t="s">
        <v>16</v>
      </c>
      <c r="D50" s="52">
        <v>3975</v>
      </c>
      <c r="E50" s="52">
        <f>'[59]DZIAŁ 3'!$C$6</f>
        <v>449</v>
      </c>
      <c r="F50" s="80">
        <f>'[59]DZIAŁ 3'!$D$6</f>
        <v>258</v>
      </c>
      <c r="G50" s="80">
        <f>'[59]DZIAŁ 3'!$E$6</f>
        <v>254</v>
      </c>
      <c r="H50" s="80">
        <f>'[59]DZIAŁ 3'!$F$6</f>
        <v>809</v>
      </c>
      <c r="I50" s="81">
        <f t="shared" si="16"/>
        <v>0.1129559748427673</v>
      </c>
      <c r="J50" s="80">
        <f t="shared" si="17"/>
        <v>112.9559748427673</v>
      </c>
      <c r="K50" s="143">
        <f t="shared" si="18"/>
        <v>0.20352201257861635</v>
      </c>
      <c r="L50" s="17">
        <f t="shared" si="19"/>
        <v>203.52201257861634</v>
      </c>
    </row>
    <row r="51" spans="1:12" s="2" customFormat="1" ht="15.75">
      <c r="A51" s="178" t="s">
        <v>18</v>
      </c>
      <c r="B51" s="178"/>
      <c r="C51" s="178"/>
      <c r="D51" s="53">
        <f>SUM(D46:D50)</f>
        <v>89883</v>
      </c>
      <c r="E51" s="53">
        <f>SUM(E46:E50)</f>
        <v>6017</v>
      </c>
      <c r="F51" s="47">
        <f>SUM(F46:F50)</f>
        <v>3763</v>
      </c>
      <c r="G51" s="47">
        <f>SUM(G46:G50)</f>
        <v>1649</v>
      </c>
      <c r="H51" s="47">
        <f>SUM(H46:H50)</f>
        <v>9798</v>
      </c>
      <c r="I51" s="79">
        <f t="shared" si="16"/>
        <v>0.06694258091073951</v>
      </c>
      <c r="J51" s="47">
        <f t="shared" si="17"/>
        <v>66.94258091073951</v>
      </c>
      <c r="K51" s="144">
        <f t="shared" si="18"/>
        <v>0.1090083775574914</v>
      </c>
      <c r="L51" s="21">
        <f t="shared" si="19"/>
        <v>109.0083775574914</v>
      </c>
    </row>
    <row r="52" spans="1:12" s="1" customFormat="1" ht="12.75">
      <c r="A52" s="179" t="s">
        <v>44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12" ht="15.75">
      <c r="A53" s="14" t="s">
        <v>45</v>
      </c>
      <c r="B53" s="15" t="s">
        <v>189</v>
      </c>
      <c r="C53" s="16" t="s">
        <v>11</v>
      </c>
      <c r="D53" s="52">
        <v>29932</v>
      </c>
      <c r="E53" s="52">
        <f>'[79]DZIAŁ 3'!$C$6</f>
        <v>1682</v>
      </c>
      <c r="F53" s="80">
        <f>'[79]DZIAŁ 3'!$D$6</f>
        <v>1244</v>
      </c>
      <c r="G53" s="80">
        <f>'[79]DZIAŁ 3'!$E$6</f>
        <v>0</v>
      </c>
      <c r="H53" s="80">
        <f>'[79]DZIAŁ 3'!$F$6</f>
        <v>2567</v>
      </c>
      <c r="I53" s="81">
        <f aca="true" t="shared" si="20" ref="I53:I59">E53/D53</f>
        <v>0.05619403982360016</v>
      </c>
      <c r="J53" s="80">
        <f aca="true" t="shared" si="21" ref="J53:J59">I53*1000</f>
        <v>56.194039823600164</v>
      </c>
      <c r="K53" s="143">
        <f aca="true" t="shared" si="22" ref="K53:K59">H53/D53</f>
        <v>0.08576105839903782</v>
      </c>
      <c r="L53" s="17">
        <f aca="true" t="shared" si="23" ref="L53:L59">K53*1000</f>
        <v>85.76105839903782</v>
      </c>
    </row>
    <row r="54" spans="1:12" ht="15.75">
      <c r="A54" s="14" t="s">
        <v>46</v>
      </c>
      <c r="B54" s="15" t="s">
        <v>190</v>
      </c>
      <c r="C54" s="16" t="s">
        <v>11</v>
      </c>
      <c r="D54" s="52">
        <v>5853</v>
      </c>
      <c r="E54" s="52">
        <f>'[109]DZIAŁ 3'!$C$6</f>
        <v>664</v>
      </c>
      <c r="F54" s="80">
        <f>'[109]DZIAŁ 3'!$D$6</f>
        <v>483</v>
      </c>
      <c r="G54" s="80">
        <f>'[109]DZIAŁ 3'!$E$6</f>
        <v>185</v>
      </c>
      <c r="H54" s="80">
        <f>'[109]DZIAŁ 3'!$F$6</f>
        <v>1214</v>
      </c>
      <c r="I54" s="81">
        <f t="shared" si="20"/>
        <v>0.11344609601913548</v>
      </c>
      <c r="J54" s="80">
        <f t="shared" si="21"/>
        <v>113.44609601913548</v>
      </c>
      <c r="K54" s="143">
        <f t="shared" si="22"/>
        <v>0.20741500085426276</v>
      </c>
      <c r="L54" s="17">
        <f t="shared" si="23"/>
        <v>207.41500085426276</v>
      </c>
    </row>
    <row r="55" spans="1:12" ht="15.75">
      <c r="A55" s="14" t="s">
        <v>47</v>
      </c>
      <c r="B55" s="15" t="s">
        <v>191</v>
      </c>
      <c r="C55" s="16" t="s">
        <v>16</v>
      </c>
      <c r="D55" s="52">
        <v>8276</v>
      </c>
      <c r="E55" s="52">
        <f>'[15]DZIAŁ 3'!$C$6</f>
        <v>625</v>
      </c>
      <c r="F55" s="80">
        <f>'[15]DZIAŁ 3'!$D$6</f>
        <v>414</v>
      </c>
      <c r="G55" s="80">
        <f>'[15]DZIAŁ 3'!$E$6</f>
        <v>414</v>
      </c>
      <c r="H55" s="80">
        <f>'[15]DZIAŁ 3'!$F$6</f>
        <v>1110</v>
      </c>
      <c r="I55" s="81">
        <f t="shared" si="20"/>
        <v>0.07551957467375543</v>
      </c>
      <c r="J55" s="80">
        <f t="shared" si="21"/>
        <v>75.51957467375543</v>
      </c>
      <c r="K55" s="143">
        <f t="shared" si="22"/>
        <v>0.13412276462058967</v>
      </c>
      <c r="L55" s="17">
        <f t="shared" si="23"/>
        <v>134.12276462058966</v>
      </c>
    </row>
    <row r="56" spans="1:12" ht="15.75">
      <c r="A56" s="14" t="s">
        <v>48</v>
      </c>
      <c r="B56" s="15" t="s">
        <v>192</v>
      </c>
      <c r="C56" s="16" t="s">
        <v>16</v>
      </c>
      <c r="D56" s="52">
        <v>3154</v>
      </c>
      <c r="E56" s="52">
        <f>'[33]DZIAŁ 3'!$C$6</f>
        <v>356</v>
      </c>
      <c r="F56" s="80">
        <f>'[33]DZIAŁ 3'!$D$6</f>
        <v>214</v>
      </c>
      <c r="G56" s="80">
        <f>'[33]DZIAŁ 3'!$E$6</f>
        <v>214</v>
      </c>
      <c r="H56" s="80">
        <f>'[33]DZIAŁ 3'!$F$6</f>
        <v>675</v>
      </c>
      <c r="I56" s="81">
        <f t="shared" si="20"/>
        <v>0.1128725428027901</v>
      </c>
      <c r="J56" s="80">
        <f t="shared" si="21"/>
        <v>112.87254280279011</v>
      </c>
      <c r="K56" s="143">
        <f t="shared" si="22"/>
        <v>0.2140139505389981</v>
      </c>
      <c r="L56" s="17">
        <f t="shared" si="23"/>
        <v>214.0139505389981</v>
      </c>
    </row>
    <row r="57" spans="1:12" ht="15.75">
      <c r="A57" s="14" t="s">
        <v>49</v>
      </c>
      <c r="B57" s="15" t="s">
        <v>193</v>
      </c>
      <c r="C57" s="16" t="s">
        <v>16</v>
      </c>
      <c r="D57" s="52">
        <v>3844</v>
      </c>
      <c r="E57" s="52">
        <f>'[43]DZIAŁ 3'!$C$6</f>
        <v>468</v>
      </c>
      <c r="F57" s="80">
        <f>'[43]DZIAŁ 3'!$D$6</f>
        <v>265</v>
      </c>
      <c r="G57" s="80">
        <f>'[43]DZIAŁ 3'!$E$6</f>
        <v>265</v>
      </c>
      <c r="H57" s="80">
        <f>'[43]DZIAŁ 3'!$F$6</f>
        <v>1020</v>
      </c>
      <c r="I57" s="81">
        <f t="shared" si="20"/>
        <v>0.12174817898022892</v>
      </c>
      <c r="J57" s="80">
        <f t="shared" si="21"/>
        <v>121.74817898022893</v>
      </c>
      <c r="K57" s="143">
        <f t="shared" si="22"/>
        <v>0.26534859521331944</v>
      </c>
      <c r="L57" s="17">
        <f t="shared" si="23"/>
        <v>265.3485952133194</v>
      </c>
    </row>
    <row r="58" spans="1:12" ht="15.75">
      <c r="A58" s="14" t="s">
        <v>50</v>
      </c>
      <c r="B58" s="15" t="s">
        <v>194</v>
      </c>
      <c r="C58" s="16" t="s">
        <v>16</v>
      </c>
      <c r="D58" s="52">
        <v>6503</v>
      </c>
      <c r="E58" s="52">
        <f>'[68]DZIAŁ 3'!$C$6</f>
        <v>682</v>
      </c>
      <c r="F58" s="80">
        <f>'[68]DZIAŁ 3'!$D$6</f>
        <v>682</v>
      </c>
      <c r="G58" s="80">
        <f>'[68]DZIAŁ 3'!$E$6</f>
        <v>682</v>
      </c>
      <c r="H58" s="80">
        <f>'[68]DZIAŁ 3'!$F$6</f>
        <v>2171</v>
      </c>
      <c r="I58" s="81">
        <f t="shared" si="20"/>
        <v>0.10487467322774104</v>
      </c>
      <c r="J58" s="80">
        <f t="shared" si="21"/>
        <v>104.87467322774104</v>
      </c>
      <c r="K58" s="143">
        <f t="shared" si="22"/>
        <v>0.3338459172689528</v>
      </c>
      <c r="L58" s="17">
        <f t="shared" si="23"/>
        <v>333.8459172689528</v>
      </c>
    </row>
    <row r="59" spans="1:12" s="2" customFormat="1" ht="15.75">
      <c r="A59" s="178" t="s">
        <v>18</v>
      </c>
      <c r="B59" s="178"/>
      <c r="C59" s="178"/>
      <c r="D59" s="53">
        <f>SUM(D53:D58)</f>
        <v>57562</v>
      </c>
      <c r="E59" s="53">
        <f>SUM(E53:E58)</f>
        <v>4477</v>
      </c>
      <c r="F59" s="47">
        <f>SUM(F53:F58)</f>
        <v>3302</v>
      </c>
      <c r="G59" s="47">
        <f>SUM(G53:G58)</f>
        <v>1760</v>
      </c>
      <c r="H59" s="47">
        <f>SUM(H53:H58)</f>
        <v>8757</v>
      </c>
      <c r="I59" s="79">
        <f t="shared" si="20"/>
        <v>0.07777700566345853</v>
      </c>
      <c r="J59" s="47">
        <f t="shared" si="21"/>
        <v>77.77700566345854</v>
      </c>
      <c r="K59" s="144">
        <f t="shared" si="22"/>
        <v>0.1521316146068587</v>
      </c>
      <c r="L59" s="21">
        <f t="shared" si="23"/>
        <v>152.1316146068587</v>
      </c>
    </row>
    <row r="60" spans="1:12" s="1" customFormat="1" ht="12.75">
      <c r="A60" s="179" t="s">
        <v>51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</row>
    <row r="61" spans="1:12" ht="15.75">
      <c r="A61" s="14" t="s">
        <v>52</v>
      </c>
      <c r="B61" s="15" t="s">
        <v>293</v>
      </c>
      <c r="C61" s="16" t="s">
        <v>53</v>
      </c>
      <c r="D61" s="52">
        <v>20370</v>
      </c>
      <c r="E61" s="52">
        <f>'[80]DZIAŁ 3'!$C$6</f>
        <v>1185</v>
      </c>
      <c r="F61" s="80">
        <f>'[80]DZIAŁ 3'!$D$6</f>
        <v>750</v>
      </c>
      <c r="G61" s="80">
        <f>'[80]DZIAŁ 3'!$E$6</f>
        <v>332</v>
      </c>
      <c r="H61" s="80">
        <f>'[80]DZIAŁ 3'!$F$6</f>
        <v>2342</v>
      </c>
      <c r="I61" s="81">
        <f>E61/D61</f>
        <v>0.05817378497790869</v>
      </c>
      <c r="J61" s="80">
        <f>I61*1000</f>
        <v>58.17378497790869</v>
      </c>
      <c r="K61" s="143">
        <f>H61/D61</f>
        <v>0.11497299950908198</v>
      </c>
      <c r="L61" s="17">
        <f>K61*1000</f>
        <v>114.97299950908197</v>
      </c>
    </row>
    <row r="62" spans="1:12" ht="15.75">
      <c r="A62" s="14" t="s">
        <v>54</v>
      </c>
      <c r="B62" s="15" t="s">
        <v>195</v>
      </c>
      <c r="C62" s="16" t="s">
        <v>16</v>
      </c>
      <c r="D62" s="52">
        <v>3921</v>
      </c>
      <c r="E62" s="52">
        <f>'[1]DZIAŁ 3'!$C$6</f>
        <v>439</v>
      </c>
      <c r="F62" s="80">
        <f>'[1]DZIAŁ 3'!$D$6</f>
        <v>238</v>
      </c>
      <c r="G62" s="80">
        <f>'[1]DZIAŁ 3'!$E$6</f>
        <v>238</v>
      </c>
      <c r="H62" s="80">
        <f>'[1]DZIAŁ 3'!$F$6</f>
        <v>751</v>
      </c>
      <c r="I62" s="81">
        <f>E62/D62</f>
        <v>0.11196123437898495</v>
      </c>
      <c r="J62" s="80">
        <f>I62*1000</f>
        <v>111.96123437898494</v>
      </c>
      <c r="K62" s="143">
        <f>H62/D62</f>
        <v>0.19153277225197654</v>
      </c>
      <c r="L62" s="17">
        <f>K62*1000</f>
        <v>191.53277225197655</v>
      </c>
    </row>
    <row r="63" spans="1:12" ht="15.75">
      <c r="A63" s="14" t="s">
        <v>55</v>
      </c>
      <c r="B63" s="15" t="s">
        <v>196</v>
      </c>
      <c r="C63" s="16" t="s">
        <v>16</v>
      </c>
      <c r="D63" s="52">
        <v>3062</v>
      </c>
      <c r="E63" s="52">
        <f>'[8]DZIAŁ 3'!$C$6</f>
        <v>217</v>
      </c>
      <c r="F63" s="80">
        <f>'[8]DZIAŁ 3'!$D$6</f>
        <v>134</v>
      </c>
      <c r="G63" s="80">
        <f>'[8]DZIAŁ 3'!$E$6</f>
        <v>134</v>
      </c>
      <c r="H63" s="80">
        <f>'[8]DZIAŁ 3'!$F$6</f>
        <v>409</v>
      </c>
      <c r="I63" s="81">
        <f>E63/D63</f>
        <v>0.07086871325930764</v>
      </c>
      <c r="J63" s="80">
        <f>I63*1000</f>
        <v>70.86871325930764</v>
      </c>
      <c r="K63" s="143">
        <f>H63/D63</f>
        <v>0.13357282821685174</v>
      </c>
      <c r="L63" s="17">
        <f>K63*1000</f>
        <v>133.57282821685175</v>
      </c>
    </row>
    <row r="64" spans="1:12" s="2" customFormat="1" ht="15.75">
      <c r="A64" s="178" t="s">
        <v>18</v>
      </c>
      <c r="B64" s="178"/>
      <c r="C64" s="178"/>
      <c r="D64" s="53">
        <f>SUM(D61:D63)</f>
        <v>27353</v>
      </c>
      <c r="E64" s="53">
        <f>SUM(E61:E63)</f>
        <v>1841</v>
      </c>
      <c r="F64" s="47">
        <f>SUM(F61:F63)</f>
        <v>1122</v>
      </c>
      <c r="G64" s="47">
        <f>SUM(G61:G63)</f>
        <v>704</v>
      </c>
      <c r="H64" s="47">
        <f>SUM(H61:H63)</f>
        <v>3502</v>
      </c>
      <c r="I64" s="79">
        <f>E64/D64</f>
        <v>0.06730523160165247</v>
      </c>
      <c r="J64" s="47">
        <f>I64*1000</f>
        <v>67.30523160165247</v>
      </c>
      <c r="K64" s="144">
        <f>H64/D64</f>
        <v>0.12802983219390926</v>
      </c>
      <c r="L64" s="21">
        <f>K64*1000</f>
        <v>128.02983219390927</v>
      </c>
    </row>
    <row r="65" spans="1:12" s="1" customFormat="1" ht="12.75">
      <c r="A65" s="179" t="s">
        <v>56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</row>
    <row r="66" spans="1:12" ht="15.75">
      <c r="A66" s="14" t="s">
        <v>57</v>
      </c>
      <c r="B66" s="15" t="s">
        <v>197</v>
      </c>
      <c r="C66" s="16" t="s">
        <v>11</v>
      </c>
      <c r="D66" s="52">
        <v>33344</v>
      </c>
      <c r="E66" s="52">
        <f>'[82]DZIAŁ 3'!$C$6</f>
        <v>1717</v>
      </c>
      <c r="F66" s="80">
        <f>'[82]DZIAŁ 3'!$D$6</f>
        <v>1148</v>
      </c>
      <c r="G66" s="80">
        <f>'[82]DZIAŁ 3'!$E$6</f>
        <v>0</v>
      </c>
      <c r="H66" s="80">
        <f>'[82]DZIAŁ 3'!$F$6</f>
        <v>2564</v>
      </c>
      <c r="I66" s="81">
        <f>E66/D66</f>
        <v>0.051493522072936664</v>
      </c>
      <c r="J66" s="80">
        <f>I66*1000</f>
        <v>51.49352207293666</v>
      </c>
      <c r="K66" s="143">
        <f aca="true" t="shared" si="24" ref="K66:K73">H66/D66</f>
        <v>0.07689539347408829</v>
      </c>
      <c r="L66" s="17">
        <f aca="true" t="shared" si="25" ref="L66:L73">K66*1000</f>
        <v>76.8953934740883</v>
      </c>
    </row>
    <row r="67" spans="1:12" ht="15.75">
      <c r="A67" s="14" t="s">
        <v>58</v>
      </c>
      <c r="B67" s="15" t="s">
        <v>198</v>
      </c>
      <c r="C67" s="16" t="s">
        <v>22</v>
      </c>
      <c r="D67" s="52">
        <v>6079</v>
      </c>
      <c r="E67" s="52">
        <f>'[85]DZIAŁ 3'!$C$6</f>
        <v>682</v>
      </c>
      <c r="F67" s="80">
        <f>'[85]DZIAŁ 3'!$D$6</f>
        <v>365</v>
      </c>
      <c r="G67" s="80">
        <f>'[85]DZIAŁ 3'!$E$6</f>
        <v>272</v>
      </c>
      <c r="H67" s="80">
        <f>'[85]DZIAŁ 3'!$F$6</f>
        <v>1206</v>
      </c>
      <c r="I67" s="81">
        <f aca="true" t="shared" si="26" ref="I67:I72">E67/D67</f>
        <v>0.11218950485277183</v>
      </c>
      <c r="J67" s="80">
        <f aca="true" t="shared" si="27" ref="J67:J72">I67*1000</f>
        <v>112.18950485277183</v>
      </c>
      <c r="K67" s="143">
        <f t="shared" si="24"/>
        <v>0.19838789274551735</v>
      </c>
      <c r="L67" s="17">
        <f t="shared" si="25"/>
        <v>198.38789274551735</v>
      </c>
    </row>
    <row r="68" spans="1:12" ht="15.75">
      <c r="A68" s="14" t="s">
        <v>59</v>
      </c>
      <c r="B68" s="15" t="s">
        <v>199</v>
      </c>
      <c r="C68" s="16" t="s">
        <v>11</v>
      </c>
      <c r="D68" s="52">
        <v>10098</v>
      </c>
      <c r="E68" s="52">
        <f>'[89]DZIAŁ 3'!$C$6</f>
        <v>507</v>
      </c>
      <c r="F68" s="80">
        <f>'[89]DZIAŁ 3'!$D$6</f>
        <v>392</v>
      </c>
      <c r="G68" s="80">
        <f>'[89]DZIAŁ 3'!$E$6</f>
        <v>0</v>
      </c>
      <c r="H68" s="80">
        <f>'[89]DZIAŁ 3'!$F$6</f>
        <v>811</v>
      </c>
      <c r="I68" s="81">
        <f t="shared" si="26"/>
        <v>0.05020796197266786</v>
      </c>
      <c r="J68" s="80">
        <f t="shared" si="27"/>
        <v>50.20796197266786</v>
      </c>
      <c r="K68" s="143">
        <f t="shared" si="24"/>
        <v>0.08031293325410972</v>
      </c>
      <c r="L68" s="17">
        <f t="shared" si="25"/>
        <v>80.31293325410972</v>
      </c>
    </row>
    <row r="69" spans="1:12" ht="15.75">
      <c r="A69" s="14" t="s">
        <v>60</v>
      </c>
      <c r="B69" s="15" t="s">
        <v>200</v>
      </c>
      <c r="C69" s="16" t="s">
        <v>22</v>
      </c>
      <c r="D69" s="52">
        <v>13038</v>
      </c>
      <c r="E69" s="52">
        <f>'[111]DZIAŁ 3'!$C$6</f>
        <v>1804</v>
      </c>
      <c r="F69" s="80">
        <f>'[111]DZIAŁ 3'!$D$6</f>
        <v>1041</v>
      </c>
      <c r="G69" s="80">
        <f>'[111]DZIAŁ 3'!$E$6</f>
        <v>721</v>
      </c>
      <c r="H69" s="80">
        <f>'[111]DZIAŁ 3'!$F$6</f>
        <v>3103</v>
      </c>
      <c r="I69" s="81">
        <f t="shared" si="26"/>
        <v>0.13836477987421383</v>
      </c>
      <c r="J69" s="80">
        <f t="shared" si="27"/>
        <v>138.36477987421384</v>
      </c>
      <c r="K69" s="143">
        <f t="shared" si="24"/>
        <v>0.23799662524927137</v>
      </c>
      <c r="L69" s="17">
        <f t="shared" si="25"/>
        <v>237.99662524927137</v>
      </c>
    </row>
    <row r="70" spans="1:12" ht="15.75">
      <c r="A70" s="14" t="s">
        <v>61</v>
      </c>
      <c r="B70" s="15" t="s">
        <v>201</v>
      </c>
      <c r="C70" s="16" t="s">
        <v>11</v>
      </c>
      <c r="D70" s="52">
        <v>6977</v>
      </c>
      <c r="E70" s="52">
        <f>'[115]DZIAŁ 3'!$C$6</f>
        <v>737</v>
      </c>
      <c r="F70" s="80">
        <f>'[115]DZIAŁ 3'!$D$6</f>
        <v>415</v>
      </c>
      <c r="G70" s="80">
        <f>'[115]DZIAŁ 3'!$E$6</f>
        <v>346</v>
      </c>
      <c r="H70" s="80">
        <f>'[115]DZIAŁ 3'!$F$6</f>
        <v>1303</v>
      </c>
      <c r="I70" s="81">
        <f t="shared" si="26"/>
        <v>0.10563279346423965</v>
      </c>
      <c r="J70" s="80">
        <f t="shared" si="27"/>
        <v>105.63279346423965</v>
      </c>
      <c r="K70" s="143">
        <f t="shared" si="24"/>
        <v>0.18675648559552815</v>
      </c>
      <c r="L70" s="17">
        <f t="shared" si="25"/>
        <v>186.75648559552815</v>
      </c>
    </row>
    <row r="71" spans="1:12" ht="15.75">
      <c r="A71" s="14" t="s">
        <v>62</v>
      </c>
      <c r="B71" s="15" t="s">
        <v>197</v>
      </c>
      <c r="C71" s="16" t="s">
        <v>16</v>
      </c>
      <c r="D71" s="52">
        <v>12884</v>
      </c>
      <c r="E71" s="52">
        <f>'[21]DZIAŁ 3'!$C$6</f>
        <v>1255</v>
      </c>
      <c r="F71" s="80">
        <f>'[21]DZIAŁ 3'!$D$6</f>
        <v>667</v>
      </c>
      <c r="G71" s="80">
        <f>'[21]DZIAŁ 3'!$E$6</f>
        <v>664</v>
      </c>
      <c r="H71" s="80">
        <f>'[21]DZIAŁ 3'!$F$6</f>
        <v>2234</v>
      </c>
      <c r="I71" s="81">
        <f t="shared" si="26"/>
        <v>0.09740763737969575</v>
      </c>
      <c r="J71" s="80">
        <f t="shared" si="27"/>
        <v>97.40763737969576</v>
      </c>
      <c r="K71" s="143">
        <f t="shared" si="24"/>
        <v>0.17339335610058987</v>
      </c>
      <c r="L71" s="17">
        <f t="shared" si="25"/>
        <v>173.39335610058987</v>
      </c>
    </row>
    <row r="72" spans="1:12" ht="15.75">
      <c r="A72" s="14" t="s">
        <v>63</v>
      </c>
      <c r="B72" s="15" t="s">
        <v>199</v>
      </c>
      <c r="C72" s="16" t="s">
        <v>16</v>
      </c>
      <c r="D72" s="52">
        <v>10632</v>
      </c>
      <c r="E72" s="52">
        <f>'[37]DZIAŁ 3'!$C$6</f>
        <v>721</v>
      </c>
      <c r="F72" s="80">
        <f>'[37]DZIAŁ 3'!$D$6</f>
        <v>395</v>
      </c>
      <c r="G72" s="80">
        <f>'[37]DZIAŁ 3'!$E$6</f>
        <v>395</v>
      </c>
      <c r="H72" s="80">
        <f>'[37]DZIAŁ 3'!$F$6</f>
        <v>1236</v>
      </c>
      <c r="I72" s="81">
        <f t="shared" si="26"/>
        <v>0.06781414597441686</v>
      </c>
      <c r="J72" s="80">
        <f t="shared" si="27"/>
        <v>67.81414597441686</v>
      </c>
      <c r="K72" s="143">
        <f t="shared" si="24"/>
        <v>0.1162528216704289</v>
      </c>
      <c r="L72" s="17">
        <f t="shared" si="25"/>
        <v>116.2528216704289</v>
      </c>
    </row>
    <row r="73" spans="1:12" s="2" customFormat="1" ht="15.75">
      <c r="A73" s="178" t="s">
        <v>18</v>
      </c>
      <c r="B73" s="178"/>
      <c r="C73" s="178"/>
      <c r="D73" s="53">
        <f>SUM(D66:D72)</f>
        <v>93052</v>
      </c>
      <c r="E73" s="53">
        <f>SUM(E66:E72)</f>
        <v>7423</v>
      </c>
      <c r="F73" s="47">
        <f>SUM(F66:F72)</f>
        <v>4423</v>
      </c>
      <c r="G73" s="47">
        <f>SUM(G66:G72)</f>
        <v>2398</v>
      </c>
      <c r="H73" s="47">
        <f>SUM(H66:H72)</f>
        <v>12457</v>
      </c>
      <c r="I73" s="79">
        <f>E73/D73</f>
        <v>0.07977260026651764</v>
      </c>
      <c r="J73" s="47">
        <f>I73*1000</f>
        <v>79.77260026651764</v>
      </c>
      <c r="K73" s="144">
        <f t="shared" si="24"/>
        <v>0.13387138374242358</v>
      </c>
      <c r="L73" s="21">
        <f t="shared" si="25"/>
        <v>133.87138374242357</v>
      </c>
    </row>
    <row r="74" spans="1:12" s="1" customFormat="1" ht="12.75">
      <c r="A74" s="179" t="s">
        <v>64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</row>
    <row r="75" spans="1:12" ht="15.75">
      <c r="A75" s="14" t="s">
        <v>65</v>
      </c>
      <c r="B75" s="15" t="s">
        <v>202</v>
      </c>
      <c r="C75" s="16" t="s">
        <v>11</v>
      </c>
      <c r="D75" s="52">
        <v>27924</v>
      </c>
      <c r="E75" s="52">
        <f>'[84]DZIAŁ 3'!$C$6</f>
        <v>1970</v>
      </c>
      <c r="F75" s="80">
        <f>'[84]DZIAŁ 3'!$D$6</f>
        <v>1407</v>
      </c>
      <c r="G75" s="80">
        <f>'[84]DZIAŁ 3'!$E$6</f>
        <v>0</v>
      </c>
      <c r="H75" s="80">
        <f>'[84]DZIAŁ 3'!$F$6</f>
        <v>2821</v>
      </c>
      <c r="I75" s="81">
        <f aca="true" t="shared" si="28" ref="I75:I81">E75/D75</f>
        <v>0.07054863200114597</v>
      </c>
      <c r="J75" s="80">
        <f aca="true" t="shared" si="29" ref="J75:J81">I75*1000</f>
        <v>70.54863200114598</v>
      </c>
      <c r="K75" s="143">
        <f aca="true" t="shared" si="30" ref="K75:K81">H75/D75</f>
        <v>0.10102420856610801</v>
      </c>
      <c r="L75" s="17">
        <f aca="true" t="shared" si="31" ref="L75:L81">K75*1000</f>
        <v>101.02420856610802</v>
      </c>
    </row>
    <row r="76" spans="1:12" ht="15.75">
      <c r="A76" s="14" t="s">
        <v>66</v>
      </c>
      <c r="B76" s="15" t="s">
        <v>203</v>
      </c>
      <c r="C76" s="16" t="s">
        <v>11</v>
      </c>
      <c r="D76" s="52">
        <v>10267</v>
      </c>
      <c r="E76" s="52">
        <f>'[86]DZIAŁ 3'!$C$6</f>
        <v>1692</v>
      </c>
      <c r="F76" s="80">
        <f>'[86]DZIAŁ 3'!$D$6</f>
        <v>1100</v>
      </c>
      <c r="G76" s="80">
        <f>'[86]DZIAŁ 3'!$E$6</f>
        <v>746</v>
      </c>
      <c r="H76" s="80">
        <f>'[86]DZIAŁ 3'!$F$6</f>
        <v>2642</v>
      </c>
      <c r="I76" s="81">
        <f t="shared" si="28"/>
        <v>0.16479984416090387</v>
      </c>
      <c r="J76" s="80">
        <f t="shared" si="29"/>
        <v>164.7998441609039</v>
      </c>
      <c r="K76" s="143">
        <f t="shared" si="30"/>
        <v>0.25732930749001653</v>
      </c>
      <c r="L76" s="17">
        <f t="shared" si="31"/>
        <v>257.32930749001656</v>
      </c>
    </row>
    <row r="77" spans="1:12" ht="15.75">
      <c r="A77" s="14" t="s">
        <v>67</v>
      </c>
      <c r="B77" s="15" t="s">
        <v>294</v>
      </c>
      <c r="C77" s="16" t="s">
        <v>11</v>
      </c>
      <c r="D77" s="52">
        <v>7834</v>
      </c>
      <c r="E77" s="52">
        <f>'[107]DZIAŁ 3'!$C$6</f>
        <v>848</v>
      </c>
      <c r="F77" s="80">
        <f>'[107]DZIAŁ 3'!$D$6</f>
        <v>549</v>
      </c>
      <c r="G77" s="80">
        <f>'[107]DZIAŁ 3'!$E$6</f>
        <v>236</v>
      </c>
      <c r="H77" s="80">
        <f>'[107]DZIAŁ 3'!$F$6</f>
        <v>1292</v>
      </c>
      <c r="I77" s="81">
        <f t="shared" si="28"/>
        <v>0.10824610671432218</v>
      </c>
      <c r="J77" s="80">
        <f t="shared" si="29"/>
        <v>108.24610671432218</v>
      </c>
      <c r="K77" s="143">
        <f t="shared" si="30"/>
        <v>0.1649221342864437</v>
      </c>
      <c r="L77" s="17">
        <f t="shared" si="31"/>
        <v>164.9221342864437</v>
      </c>
    </row>
    <row r="78" spans="1:12" ht="15.75">
      <c r="A78" s="14" t="s">
        <v>68</v>
      </c>
      <c r="B78" s="15" t="s">
        <v>204</v>
      </c>
      <c r="C78" s="16" t="s">
        <v>16</v>
      </c>
      <c r="D78" s="52">
        <v>6580</v>
      </c>
      <c r="E78" s="52">
        <f>'[2]DZIAŁ 3'!$C$6</f>
        <v>1159</v>
      </c>
      <c r="F78" s="80">
        <f>'[2]DZIAŁ 3'!$D$6</f>
        <v>672</v>
      </c>
      <c r="G78" s="80">
        <f>'[2]DZIAŁ 3'!$E$6</f>
        <v>671</v>
      </c>
      <c r="H78" s="80">
        <f>'[2]DZIAŁ 3'!$F$6</f>
        <v>1873</v>
      </c>
      <c r="I78" s="81">
        <f t="shared" si="28"/>
        <v>0.17613981762917932</v>
      </c>
      <c r="J78" s="80">
        <f t="shared" si="29"/>
        <v>176.13981762917933</v>
      </c>
      <c r="K78" s="143">
        <f t="shared" si="30"/>
        <v>0.2846504559270517</v>
      </c>
      <c r="L78" s="17">
        <f t="shared" si="31"/>
        <v>284.65045592705167</v>
      </c>
    </row>
    <row r="79" spans="1:12" ht="15.75">
      <c r="A79" s="14" t="s">
        <v>69</v>
      </c>
      <c r="B79" s="15" t="s">
        <v>205</v>
      </c>
      <c r="C79" s="16" t="s">
        <v>70</v>
      </c>
      <c r="D79" s="52">
        <v>8466</v>
      </c>
      <c r="E79" s="52">
        <f>'[28]DZIAŁ 3'!$C$6</f>
        <v>1461</v>
      </c>
      <c r="F79" s="80">
        <f>'[28]DZIAŁ 3'!$D$6</f>
        <v>827</v>
      </c>
      <c r="G79" s="80">
        <f>'[28]DZIAŁ 3'!$E$6</f>
        <v>814</v>
      </c>
      <c r="H79" s="80">
        <f>'[28]DZIAŁ 3'!$F$6</f>
        <v>2826</v>
      </c>
      <c r="I79" s="81">
        <f t="shared" si="28"/>
        <v>0.17257264351523743</v>
      </c>
      <c r="J79" s="80">
        <f t="shared" si="29"/>
        <v>172.57264351523744</v>
      </c>
      <c r="K79" s="143">
        <f t="shared" si="30"/>
        <v>0.333805811481219</v>
      </c>
      <c r="L79" s="17">
        <f t="shared" si="31"/>
        <v>333.805811481219</v>
      </c>
    </row>
    <row r="80" spans="1:12" ht="15.75">
      <c r="A80" s="14" t="s">
        <v>71</v>
      </c>
      <c r="B80" s="15" t="s">
        <v>206</v>
      </c>
      <c r="C80" s="16" t="s">
        <v>16</v>
      </c>
      <c r="D80" s="52">
        <v>3969</v>
      </c>
      <c r="E80" s="52">
        <f>'[58]DZIAŁ 3'!$C$6</f>
        <v>462</v>
      </c>
      <c r="F80" s="80">
        <f>'[58]DZIAŁ 3'!$D$6</f>
        <v>273</v>
      </c>
      <c r="G80" s="80">
        <f>'[58]DZIAŁ 3'!$E$6</f>
        <v>273</v>
      </c>
      <c r="H80" s="80">
        <f>'[58]DZIAŁ 3'!$F$6</f>
        <v>883</v>
      </c>
      <c r="I80" s="81">
        <f t="shared" si="28"/>
        <v>0.1164021164021164</v>
      </c>
      <c r="J80" s="80">
        <f t="shared" si="29"/>
        <v>116.40211640211639</v>
      </c>
      <c r="K80" s="143">
        <f t="shared" si="30"/>
        <v>0.22247417485512724</v>
      </c>
      <c r="L80" s="17">
        <f t="shared" si="31"/>
        <v>222.47417485512725</v>
      </c>
    </row>
    <row r="81" spans="1:12" s="2" customFormat="1" ht="15.75">
      <c r="A81" s="178" t="s">
        <v>18</v>
      </c>
      <c r="B81" s="178"/>
      <c r="C81" s="178"/>
      <c r="D81" s="53">
        <f>SUM(D75:D80)</f>
        <v>65040</v>
      </c>
      <c r="E81" s="53">
        <f>SUM(E75:E80)</f>
        <v>7592</v>
      </c>
      <c r="F81" s="47">
        <f>SUM(F75:F80)</f>
        <v>4828</v>
      </c>
      <c r="G81" s="47">
        <f>SUM(G75:G80)</f>
        <v>2740</v>
      </c>
      <c r="H81" s="47">
        <f>SUM(H75:H80)</f>
        <v>12337</v>
      </c>
      <c r="I81" s="79">
        <f t="shared" si="28"/>
        <v>0.11672816728167282</v>
      </c>
      <c r="J81" s="47">
        <f t="shared" si="29"/>
        <v>116.72816728167282</v>
      </c>
      <c r="K81" s="144">
        <f t="shared" si="30"/>
        <v>0.18968327183271833</v>
      </c>
      <c r="L81" s="21">
        <f t="shared" si="31"/>
        <v>189.68327183271833</v>
      </c>
    </row>
    <row r="82" spans="1:12" s="1" customFormat="1" ht="12.75">
      <c r="A82" s="179" t="s">
        <v>72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</row>
    <row r="83" spans="1:12" ht="15.75">
      <c r="A83" s="14" t="s">
        <v>73</v>
      </c>
      <c r="B83" s="15" t="s">
        <v>74</v>
      </c>
      <c r="C83" s="16" t="s">
        <v>11</v>
      </c>
      <c r="D83" s="52">
        <v>16332</v>
      </c>
      <c r="E83" s="52">
        <f>'[87]DZIAŁ 3'!$C$6</f>
        <v>1107</v>
      </c>
      <c r="F83" s="80">
        <f>'[87]DZIAŁ 3'!$D$6</f>
        <v>818</v>
      </c>
      <c r="G83" s="80">
        <f>'[87]DZIAŁ 3'!$E$6</f>
        <v>0</v>
      </c>
      <c r="H83" s="80">
        <f>'[87]DZIAŁ 3'!$F$6</f>
        <v>1647</v>
      </c>
      <c r="I83" s="81">
        <f aca="true" t="shared" si="32" ref="I83:I88">E83/D83</f>
        <v>0.06778104335047759</v>
      </c>
      <c r="J83" s="80">
        <f aca="true" t="shared" si="33" ref="J83:J88">I83*1000</f>
        <v>67.78104335047759</v>
      </c>
      <c r="K83" s="143">
        <f aca="true" t="shared" si="34" ref="K83:K88">H83/D83</f>
        <v>0.10084496693607642</v>
      </c>
      <c r="L83" s="17">
        <f aca="true" t="shared" si="35" ref="L83:L88">K83*1000</f>
        <v>100.84496693607642</v>
      </c>
    </row>
    <row r="84" spans="1:12" ht="15.75">
      <c r="A84" s="14" t="s">
        <v>75</v>
      </c>
      <c r="B84" s="15" t="s">
        <v>207</v>
      </c>
      <c r="C84" s="16" t="s">
        <v>11</v>
      </c>
      <c r="D84" s="52">
        <v>12397</v>
      </c>
      <c r="E84" s="52">
        <f>'[101]DZIAŁ 3'!$C$6</f>
        <v>1088</v>
      </c>
      <c r="F84" s="80">
        <f>'[101]DZIAŁ 3'!$D$6</f>
        <v>776</v>
      </c>
      <c r="G84" s="80">
        <f>'[101]DZIAŁ 3'!$E$6</f>
        <v>228</v>
      </c>
      <c r="H84" s="80">
        <f>'[101]DZIAŁ 3'!$F$6</f>
        <v>1881</v>
      </c>
      <c r="I84" s="81">
        <f t="shared" si="32"/>
        <v>0.08776316850851013</v>
      </c>
      <c r="J84" s="80">
        <f t="shared" si="33"/>
        <v>87.76316850851012</v>
      </c>
      <c r="K84" s="143">
        <f t="shared" si="34"/>
        <v>0.15173025732031944</v>
      </c>
      <c r="L84" s="17">
        <f t="shared" si="35"/>
        <v>151.73025732031945</v>
      </c>
    </row>
    <row r="85" spans="1:12" ht="15.75">
      <c r="A85" s="14" t="s">
        <v>76</v>
      </c>
      <c r="B85" s="15" t="s">
        <v>208</v>
      </c>
      <c r="C85" s="16" t="s">
        <v>16</v>
      </c>
      <c r="D85" s="52">
        <v>3338</v>
      </c>
      <c r="E85" s="52">
        <f>'[29]DZIAŁ 3'!$C$6</f>
        <v>261</v>
      </c>
      <c r="F85" s="80">
        <f>'[29]DZIAŁ 3'!$D$6</f>
        <v>171</v>
      </c>
      <c r="G85" s="80">
        <f>'[29]DZIAŁ 3'!$E$6</f>
        <v>171</v>
      </c>
      <c r="H85" s="80">
        <f>'[29]DZIAŁ 3'!$F$6</f>
        <v>452</v>
      </c>
      <c r="I85" s="81">
        <f t="shared" si="32"/>
        <v>0.07819053325344517</v>
      </c>
      <c r="J85" s="80">
        <f t="shared" si="33"/>
        <v>78.19053325344517</v>
      </c>
      <c r="K85" s="143">
        <f t="shared" si="34"/>
        <v>0.1354104254044338</v>
      </c>
      <c r="L85" s="17">
        <f t="shared" si="35"/>
        <v>135.4104254044338</v>
      </c>
    </row>
    <row r="86" spans="1:12" ht="15.75">
      <c r="A86" s="14" t="s">
        <v>77</v>
      </c>
      <c r="B86" s="15" t="s">
        <v>209</v>
      </c>
      <c r="C86" s="16" t="s">
        <v>16</v>
      </c>
      <c r="D86" s="52">
        <v>6771</v>
      </c>
      <c r="E86" s="52">
        <f>'[36]DZIAŁ 3'!$C$6</f>
        <v>547</v>
      </c>
      <c r="F86" s="80">
        <f>'[36]DZIAŁ 3'!$D$6</f>
        <v>303</v>
      </c>
      <c r="G86" s="80">
        <f>'[36]DZIAŁ 3'!$E$6</f>
        <v>303</v>
      </c>
      <c r="H86" s="80">
        <f>'[36]DZIAŁ 3'!$F$6</f>
        <v>1026</v>
      </c>
      <c r="I86" s="81">
        <f t="shared" si="32"/>
        <v>0.08078570373652341</v>
      </c>
      <c r="J86" s="80">
        <f t="shared" si="33"/>
        <v>80.78570373652342</v>
      </c>
      <c r="K86" s="143">
        <f t="shared" si="34"/>
        <v>0.15152857775808595</v>
      </c>
      <c r="L86" s="17">
        <f t="shared" si="35"/>
        <v>151.52857775808596</v>
      </c>
    </row>
    <row r="87" spans="1:12" ht="15.75">
      <c r="A87" s="14" t="s">
        <v>78</v>
      </c>
      <c r="B87" s="15" t="s">
        <v>210</v>
      </c>
      <c r="C87" s="16" t="s">
        <v>16</v>
      </c>
      <c r="D87" s="52">
        <v>3668</v>
      </c>
      <c r="E87" s="52">
        <f>'[38]DZIAŁ 3'!$C$6</f>
        <v>424</v>
      </c>
      <c r="F87" s="80">
        <f>'[38]DZIAŁ 3'!$D$6</f>
        <v>248</v>
      </c>
      <c r="G87" s="80">
        <f>'[38]DZIAŁ 3'!$E$6</f>
        <v>247</v>
      </c>
      <c r="H87" s="80">
        <f>'[38]DZIAŁ 3'!$F$6</f>
        <v>685</v>
      </c>
      <c r="I87" s="81">
        <f t="shared" si="32"/>
        <v>0.11559432933478735</v>
      </c>
      <c r="J87" s="80">
        <f t="shared" si="33"/>
        <v>115.59432933478735</v>
      </c>
      <c r="K87" s="143">
        <f t="shared" si="34"/>
        <v>0.18675027262813523</v>
      </c>
      <c r="L87" s="17">
        <f t="shared" si="35"/>
        <v>186.75027262813524</v>
      </c>
    </row>
    <row r="88" spans="1:12" s="2" customFormat="1" ht="15.75">
      <c r="A88" s="178" t="s">
        <v>18</v>
      </c>
      <c r="B88" s="178"/>
      <c r="C88" s="178"/>
      <c r="D88" s="53">
        <f>SUM(D83:D87)</f>
        <v>42506</v>
      </c>
      <c r="E88" s="53">
        <f>SUM(E83:E87)</f>
        <v>3427</v>
      </c>
      <c r="F88" s="47">
        <f>SUM(F83:F87)</f>
        <v>2316</v>
      </c>
      <c r="G88" s="47">
        <f>SUM(G83:G87)</f>
        <v>949</v>
      </c>
      <c r="H88" s="47">
        <f>SUM(H83:H87)</f>
        <v>5691</v>
      </c>
      <c r="I88" s="79">
        <f t="shared" si="32"/>
        <v>0.08062391191831741</v>
      </c>
      <c r="J88" s="47">
        <f t="shared" si="33"/>
        <v>80.62391191831742</v>
      </c>
      <c r="K88" s="144">
        <f t="shared" si="34"/>
        <v>0.13388698066155366</v>
      </c>
      <c r="L88" s="21">
        <f t="shared" si="35"/>
        <v>133.88698066155365</v>
      </c>
    </row>
    <row r="89" spans="1:12" s="1" customFormat="1" ht="12.75">
      <c r="A89" s="179" t="s">
        <v>79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</row>
    <row r="90" spans="1:12" ht="15.75">
      <c r="A90" s="14" t="s">
        <v>80</v>
      </c>
      <c r="B90" s="15" t="s">
        <v>211</v>
      </c>
      <c r="C90" s="16" t="s">
        <v>22</v>
      </c>
      <c r="D90" s="52">
        <v>8348</v>
      </c>
      <c r="E90" s="52">
        <f>'[90]DZIAŁ 3'!$C$6</f>
        <v>668</v>
      </c>
      <c r="F90" s="80">
        <f>'[90]DZIAŁ 3'!$D$6</f>
        <v>420</v>
      </c>
      <c r="G90" s="80">
        <f>'[90]DZIAŁ 3'!$E$6</f>
        <v>236</v>
      </c>
      <c r="H90" s="80">
        <f>'[90]DZIAŁ 3'!$F$6</f>
        <v>1191</v>
      </c>
      <c r="I90" s="81">
        <f aca="true" t="shared" si="36" ref="I90:I95">E90/D90</f>
        <v>0.08001916626736943</v>
      </c>
      <c r="J90" s="80">
        <f aca="true" t="shared" si="37" ref="J90:J95">I90*1000</f>
        <v>80.01916626736943</v>
      </c>
      <c r="K90" s="143">
        <f aca="true" t="shared" si="38" ref="K90:K95">H90/D90</f>
        <v>0.1426689027311931</v>
      </c>
      <c r="L90" s="17">
        <f aca="true" t="shared" si="39" ref="L90:L95">K90*1000</f>
        <v>142.6689027311931</v>
      </c>
    </row>
    <row r="91" spans="1:12" ht="15.75">
      <c r="A91" s="14" t="s">
        <v>81</v>
      </c>
      <c r="B91" s="15" t="s">
        <v>212</v>
      </c>
      <c r="C91" s="16" t="s">
        <v>82</v>
      </c>
      <c r="D91" s="52">
        <v>22135</v>
      </c>
      <c r="E91" s="52">
        <f>'[95]DZIAŁ 3'!$C$6</f>
        <v>1445</v>
      </c>
      <c r="F91" s="80">
        <f>'[95]DZIAŁ 3'!$D$6</f>
        <v>994</v>
      </c>
      <c r="G91" s="80">
        <f>'[95]DZIAŁ 3'!$E$6</f>
        <v>0</v>
      </c>
      <c r="H91" s="80">
        <f>'[95]DZIAŁ 3'!$F$6</f>
        <v>2222</v>
      </c>
      <c r="I91" s="81">
        <f t="shared" si="36"/>
        <v>0.06528122882313078</v>
      </c>
      <c r="J91" s="80">
        <f t="shared" si="37"/>
        <v>65.28122882313079</v>
      </c>
      <c r="K91" s="143">
        <f t="shared" si="38"/>
        <v>0.10038400722837136</v>
      </c>
      <c r="L91" s="17">
        <f t="shared" si="39"/>
        <v>100.38400722837136</v>
      </c>
    </row>
    <row r="92" spans="1:12" ht="15.75">
      <c r="A92" s="14" t="s">
        <v>83</v>
      </c>
      <c r="B92" s="15" t="s">
        <v>213</v>
      </c>
      <c r="C92" s="16" t="s">
        <v>16</v>
      </c>
      <c r="D92" s="52">
        <v>7979</v>
      </c>
      <c r="E92" s="52">
        <f>'[44]DZIAŁ 3'!$C$6</f>
        <v>963</v>
      </c>
      <c r="F92" s="80">
        <f>'[44]DZIAŁ 3'!$D$6</f>
        <v>589</v>
      </c>
      <c r="G92" s="80">
        <f>'[44]DZIAŁ 3'!$E$6</f>
        <v>588</v>
      </c>
      <c r="H92" s="80">
        <f>'[44]DZIAŁ 3'!$F$6</f>
        <v>1608</v>
      </c>
      <c r="I92" s="81">
        <f t="shared" si="36"/>
        <v>0.12069181601704475</v>
      </c>
      <c r="J92" s="80">
        <f t="shared" si="37"/>
        <v>120.69181601704474</v>
      </c>
      <c r="K92" s="143">
        <f t="shared" si="38"/>
        <v>0.20152901366085976</v>
      </c>
      <c r="L92" s="17">
        <f t="shared" si="39"/>
        <v>201.52901366085976</v>
      </c>
    </row>
    <row r="93" spans="1:12" ht="15.75">
      <c r="A93" s="14" t="s">
        <v>84</v>
      </c>
      <c r="B93" s="15" t="s">
        <v>214</v>
      </c>
      <c r="C93" s="16" t="s">
        <v>16</v>
      </c>
      <c r="D93" s="52">
        <v>7755</v>
      </c>
      <c r="E93" s="52">
        <f>'[48]DZIAŁ 3'!$C$6</f>
        <v>1163</v>
      </c>
      <c r="F93" s="80">
        <f>'[48]DZIAŁ 3'!$D$6</f>
        <v>611</v>
      </c>
      <c r="G93" s="80">
        <f>'[48]DZIAŁ 3'!$E$6</f>
        <v>611</v>
      </c>
      <c r="H93" s="80">
        <f>'[48]DZIAŁ 3'!$F$6</f>
        <v>1685</v>
      </c>
      <c r="I93" s="81">
        <f t="shared" si="36"/>
        <v>0.14996776273372017</v>
      </c>
      <c r="J93" s="80">
        <f t="shared" si="37"/>
        <v>149.96776273372018</v>
      </c>
      <c r="K93" s="143">
        <f t="shared" si="38"/>
        <v>0.21727917472598324</v>
      </c>
      <c r="L93" s="17">
        <f t="shared" si="39"/>
        <v>217.27917472598324</v>
      </c>
    </row>
    <row r="94" spans="1:12" ht="15.75">
      <c r="A94" s="14" t="s">
        <v>85</v>
      </c>
      <c r="B94" s="15" t="s">
        <v>215</v>
      </c>
      <c r="C94" s="16" t="s">
        <v>16</v>
      </c>
      <c r="D94" s="52">
        <v>4684</v>
      </c>
      <c r="E94" s="52">
        <f>'[57]DZIAŁ 3'!$C$6</f>
        <v>732</v>
      </c>
      <c r="F94" s="80">
        <f>'[57]DZIAŁ 3'!$D$6</f>
        <v>412</v>
      </c>
      <c r="G94" s="80">
        <f>'[57]DZIAŁ 3'!$E$6</f>
        <v>412</v>
      </c>
      <c r="H94" s="80">
        <f>'[57]DZIAŁ 3'!$F$6</f>
        <v>1267</v>
      </c>
      <c r="I94" s="81">
        <f t="shared" si="36"/>
        <v>0.15627668659265584</v>
      </c>
      <c r="J94" s="80">
        <f t="shared" si="37"/>
        <v>156.27668659265584</v>
      </c>
      <c r="K94" s="143">
        <f t="shared" si="38"/>
        <v>0.27049530315969256</v>
      </c>
      <c r="L94" s="17">
        <f t="shared" si="39"/>
        <v>270.4953031596926</v>
      </c>
    </row>
    <row r="95" spans="1:12" s="2" customFormat="1" ht="15.75">
      <c r="A95" s="24" t="s">
        <v>18</v>
      </c>
      <c r="B95" s="19"/>
      <c r="C95" s="19"/>
      <c r="D95" s="53">
        <f>SUM(D90:D94)</f>
        <v>50901</v>
      </c>
      <c r="E95" s="53">
        <f>SUM(E90:E94)</f>
        <v>4971</v>
      </c>
      <c r="F95" s="47">
        <f>SUM(F90:F94)</f>
        <v>3026</v>
      </c>
      <c r="G95" s="47">
        <f>SUM(G90:G94)</f>
        <v>1847</v>
      </c>
      <c r="H95" s="47">
        <f>SUM(H90:H94)</f>
        <v>7973</v>
      </c>
      <c r="I95" s="79">
        <f t="shared" si="36"/>
        <v>0.09766016384746862</v>
      </c>
      <c r="J95" s="47">
        <f t="shared" si="37"/>
        <v>97.66016384746862</v>
      </c>
      <c r="K95" s="144">
        <f t="shared" si="38"/>
        <v>0.15663739415728573</v>
      </c>
      <c r="L95" s="21">
        <f t="shared" si="39"/>
        <v>156.6373941572857</v>
      </c>
    </row>
    <row r="96" spans="1:12" s="1" customFormat="1" ht="12.75">
      <c r="A96" s="179" t="s">
        <v>86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</row>
    <row r="97" spans="1:12" ht="15.75">
      <c r="A97" s="14" t="s">
        <v>87</v>
      </c>
      <c r="B97" s="15" t="s">
        <v>216</v>
      </c>
      <c r="C97" s="16" t="s">
        <v>11</v>
      </c>
      <c r="D97" s="52">
        <v>21521</v>
      </c>
      <c r="E97" s="52">
        <f>'[96]DZIAŁ 3'!$C$6</f>
        <v>1298</v>
      </c>
      <c r="F97" s="80">
        <f>'[96]DZIAŁ 3'!$D$6</f>
        <v>788</v>
      </c>
      <c r="G97" s="80">
        <f>'[96]DZIAŁ 3'!$E$6</f>
        <v>323</v>
      </c>
      <c r="H97" s="80">
        <f>'[96]DZIAŁ 3'!$F$6</f>
        <v>2143</v>
      </c>
      <c r="I97" s="81">
        <f>E97/D97</f>
        <v>0.060313182472933415</v>
      </c>
      <c r="J97" s="80">
        <f>I97*1000</f>
        <v>60.31318247293341</v>
      </c>
      <c r="K97" s="143">
        <f>H97/D97</f>
        <v>0.09957715719529761</v>
      </c>
      <c r="L97" s="17">
        <f>K97*1000</f>
        <v>99.57715719529762</v>
      </c>
    </row>
    <row r="98" spans="1:12" ht="15.75">
      <c r="A98" s="14" t="s">
        <v>88</v>
      </c>
      <c r="B98" s="15" t="s">
        <v>217</v>
      </c>
      <c r="C98" s="16" t="s">
        <v>16</v>
      </c>
      <c r="D98" s="52">
        <v>3320</v>
      </c>
      <c r="E98" s="52">
        <f>'[23]DZIAŁ 3'!$C$6</f>
        <v>508</v>
      </c>
      <c r="F98" s="80">
        <f>'[23]DZIAŁ 3'!$D$6</f>
        <v>252</v>
      </c>
      <c r="G98" s="80">
        <f>'[23]DZIAŁ 3'!$E$6</f>
        <v>252</v>
      </c>
      <c r="H98" s="80">
        <f>'[23]DZIAŁ 3'!$F$6</f>
        <v>882</v>
      </c>
      <c r="I98" s="81">
        <f>E98/D98</f>
        <v>0.1530120481927711</v>
      </c>
      <c r="J98" s="80">
        <f>I98*1000</f>
        <v>153.0120481927711</v>
      </c>
      <c r="K98" s="143">
        <f>H98/D98</f>
        <v>0.2656626506024096</v>
      </c>
      <c r="L98" s="17">
        <f>K98*1000</f>
        <v>265.6626506024096</v>
      </c>
    </row>
    <row r="99" spans="1:12" ht="15.75">
      <c r="A99" s="14" t="s">
        <v>89</v>
      </c>
      <c r="B99" s="15" t="s">
        <v>218</v>
      </c>
      <c r="C99" s="16" t="s">
        <v>16</v>
      </c>
      <c r="D99" s="52">
        <v>2788</v>
      </c>
      <c r="E99" s="52">
        <f>'[24]DZIAŁ 3'!$C$6</f>
        <v>302</v>
      </c>
      <c r="F99" s="80">
        <f>'[24]DZIAŁ 3'!$D$6</f>
        <v>171</v>
      </c>
      <c r="G99" s="80">
        <f>'[24]DZIAŁ 3'!$E$6</f>
        <v>171</v>
      </c>
      <c r="H99" s="80">
        <f>'[24]DZIAŁ 3'!$F$6</f>
        <v>507</v>
      </c>
      <c r="I99" s="81">
        <f>E99/D99</f>
        <v>0.10832137733142037</v>
      </c>
      <c r="J99" s="80">
        <f>I99*1000</f>
        <v>108.32137733142038</v>
      </c>
      <c r="K99" s="143">
        <f>H99/D99</f>
        <v>0.18185078909612626</v>
      </c>
      <c r="L99" s="17">
        <f>K99*1000</f>
        <v>181.85078909612625</v>
      </c>
    </row>
    <row r="100" spans="1:12" ht="15.75">
      <c r="A100" s="14" t="s">
        <v>90</v>
      </c>
      <c r="B100" s="15" t="s">
        <v>219</v>
      </c>
      <c r="C100" s="16" t="s">
        <v>16</v>
      </c>
      <c r="D100" s="52">
        <v>6230</v>
      </c>
      <c r="E100" s="52">
        <f>'[32]DZIAŁ 3'!$C$6</f>
        <v>649</v>
      </c>
      <c r="F100" s="80">
        <f>'[32]DZIAŁ 3'!$D$6</f>
        <v>480</v>
      </c>
      <c r="G100" s="80">
        <f>'[32]DZIAŁ 3'!$E$6</f>
        <v>480</v>
      </c>
      <c r="H100" s="80">
        <f>'[32]DZIAŁ 3'!$F$6</f>
        <v>1366</v>
      </c>
      <c r="I100" s="81">
        <f>E100/D100</f>
        <v>0.10417335473515249</v>
      </c>
      <c r="J100" s="80">
        <f>I100*1000</f>
        <v>104.17335473515249</v>
      </c>
      <c r="K100" s="143">
        <f>H100/D100</f>
        <v>0.21926163723916534</v>
      </c>
      <c r="L100" s="17">
        <f>K100*1000</f>
        <v>219.26163723916534</v>
      </c>
    </row>
    <row r="101" spans="1:12" s="2" customFormat="1" ht="15.75">
      <c r="A101" s="178" t="s">
        <v>18</v>
      </c>
      <c r="B101" s="178"/>
      <c r="C101" s="178"/>
      <c r="D101" s="53">
        <f>SUM(D97:D100)</f>
        <v>33859</v>
      </c>
      <c r="E101" s="53">
        <f>SUM(E97:E100)</f>
        <v>2757</v>
      </c>
      <c r="F101" s="47">
        <f>SUM(F97:F100)</f>
        <v>1691</v>
      </c>
      <c r="G101" s="47">
        <f>SUM(G97:G100)</f>
        <v>1226</v>
      </c>
      <c r="H101" s="47">
        <f>SUM(H97:H100)</f>
        <v>4898</v>
      </c>
      <c r="I101" s="79">
        <f>E101/D101</f>
        <v>0.0814259133465253</v>
      </c>
      <c r="J101" s="47">
        <f>I101*1000</f>
        <v>81.42591334652529</v>
      </c>
      <c r="K101" s="144">
        <f>H101/D101</f>
        <v>0.14465873179952154</v>
      </c>
      <c r="L101" s="21">
        <f>K101*1000</f>
        <v>144.65873179952155</v>
      </c>
    </row>
    <row r="102" spans="1:12" s="3" customFormat="1" ht="12.75">
      <c r="A102" s="179" t="s">
        <v>91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</row>
    <row r="103" spans="1:12" ht="15.75">
      <c r="A103" s="14" t="s">
        <v>92</v>
      </c>
      <c r="B103" s="15" t="s">
        <v>93</v>
      </c>
      <c r="C103" s="16" t="s">
        <v>11</v>
      </c>
      <c r="D103" s="52">
        <v>11180</v>
      </c>
      <c r="E103" s="52">
        <f>'[97]DZIAŁ 3'!$C$6</f>
        <v>981</v>
      </c>
      <c r="F103" s="80">
        <f>'[97]DZIAŁ 3'!$D$6</f>
        <v>704</v>
      </c>
      <c r="G103" s="80">
        <f>'[97]DZIAŁ 3'!$E$6</f>
        <v>0</v>
      </c>
      <c r="H103" s="80">
        <f>'[97]DZIAŁ 3'!$F$6</f>
        <v>1608</v>
      </c>
      <c r="I103" s="81">
        <f aca="true" t="shared" si="40" ref="I103:I108">E103/D103</f>
        <v>0.08774597495527728</v>
      </c>
      <c r="J103" s="80">
        <f aca="true" t="shared" si="41" ref="J103:J108">I103*1000</f>
        <v>87.74597495527728</v>
      </c>
      <c r="K103" s="143">
        <f aca="true" t="shared" si="42" ref="K103:K108">H103/D103</f>
        <v>0.1438282647584973</v>
      </c>
      <c r="L103" s="17">
        <f aca="true" t="shared" si="43" ref="L103:L108">K103*1000</f>
        <v>143.8282647584973</v>
      </c>
    </row>
    <row r="104" spans="1:12" ht="15.75">
      <c r="A104" s="14" t="s">
        <v>94</v>
      </c>
      <c r="B104" s="15" t="s">
        <v>220</v>
      </c>
      <c r="C104" s="16" t="s">
        <v>16</v>
      </c>
      <c r="D104" s="52">
        <v>9523</v>
      </c>
      <c r="E104" s="52">
        <f>'[4]DZIAŁ 3'!$C$6</f>
        <v>917</v>
      </c>
      <c r="F104" s="80">
        <f>'[4]DZIAŁ 3'!$D$6</f>
        <v>492</v>
      </c>
      <c r="G104" s="80">
        <f>'[4]DZIAŁ 3'!$E$6</f>
        <v>492</v>
      </c>
      <c r="H104" s="80">
        <f>'[4]DZIAŁ 3'!$F$6</f>
        <v>1583</v>
      </c>
      <c r="I104" s="81">
        <f t="shared" si="40"/>
        <v>0.09629318492071826</v>
      </c>
      <c r="J104" s="80">
        <f t="shared" si="41"/>
        <v>96.29318492071826</v>
      </c>
      <c r="K104" s="143">
        <f t="shared" si="42"/>
        <v>0.16622912947600546</v>
      </c>
      <c r="L104" s="17">
        <f t="shared" si="43"/>
        <v>166.22912947600545</v>
      </c>
    </row>
    <row r="105" spans="1:12" ht="15.75">
      <c r="A105" s="14" t="s">
        <v>95</v>
      </c>
      <c r="B105" s="15" t="s">
        <v>221</v>
      </c>
      <c r="C105" s="16" t="s">
        <v>16</v>
      </c>
      <c r="D105" s="52">
        <v>6386</v>
      </c>
      <c r="E105" s="52">
        <f>'[18]DZIAŁ 3'!$C$6</f>
        <v>567</v>
      </c>
      <c r="F105" s="80">
        <f>'[18]DZIAŁ 3'!$D$6</f>
        <v>262</v>
      </c>
      <c r="G105" s="80">
        <f>'[18]DZIAŁ 3'!$E$6</f>
        <v>262</v>
      </c>
      <c r="H105" s="80">
        <f>'[18]DZIAŁ 3'!$F$6</f>
        <v>1103</v>
      </c>
      <c r="I105" s="81">
        <f t="shared" si="40"/>
        <v>0.08878797369245224</v>
      </c>
      <c r="J105" s="80">
        <f t="shared" si="41"/>
        <v>88.78797369245224</v>
      </c>
      <c r="K105" s="143">
        <f t="shared" si="42"/>
        <v>0.17272157845286565</v>
      </c>
      <c r="L105" s="17">
        <f t="shared" si="43"/>
        <v>172.72157845286566</v>
      </c>
    </row>
    <row r="106" spans="1:12" ht="15.75">
      <c r="A106" s="14" t="s">
        <v>96</v>
      </c>
      <c r="B106" s="15" t="s">
        <v>222</v>
      </c>
      <c r="C106" s="16" t="s">
        <v>16</v>
      </c>
      <c r="D106" s="52">
        <v>9094</v>
      </c>
      <c r="E106" s="52">
        <f>'[34]DZIAŁ 3'!$C$6</f>
        <v>1017</v>
      </c>
      <c r="F106" s="80">
        <f>'[34]DZIAŁ 3'!$D$6</f>
        <v>509</v>
      </c>
      <c r="G106" s="80">
        <f>'[34]DZIAŁ 3'!$E$6</f>
        <v>508</v>
      </c>
      <c r="H106" s="80">
        <f>'[34]DZIAŁ 3'!$F$6</f>
        <v>1792</v>
      </c>
      <c r="I106" s="81">
        <f t="shared" si="40"/>
        <v>0.11183197712777655</v>
      </c>
      <c r="J106" s="80">
        <f t="shared" si="41"/>
        <v>111.83197712777655</v>
      </c>
      <c r="K106" s="143">
        <f t="shared" si="42"/>
        <v>0.19705300197932704</v>
      </c>
      <c r="L106" s="17">
        <f t="shared" si="43"/>
        <v>197.05300197932704</v>
      </c>
    </row>
    <row r="107" spans="1:12" ht="15.75">
      <c r="A107" s="14" t="s">
        <v>97</v>
      </c>
      <c r="B107" s="15" t="s">
        <v>98</v>
      </c>
      <c r="C107" s="16" t="s">
        <v>16</v>
      </c>
      <c r="D107" s="52">
        <v>8108</v>
      </c>
      <c r="E107" s="52">
        <f>'[45]DZIAŁ 3'!$C$6</f>
        <v>951</v>
      </c>
      <c r="F107" s="80">
        <f>'[45]DZIAŁ 3'!$D$6</f>
        <v>503</v>
      </c>
      <c r="G107" s="80">
        <f>'[45]DZIAŁ 3'!$E$6</f>
        <v>500</v>
      </c>
      <c r="H107" s="80">
        <f>'[45]DZIAŁ 3'!$F$6</f>
        <v>1666</v>
      </c>
      <c r="I107" s="81">
        <f t="shared" si="40"/>
        <v>0.1172915638875185</v>
      </c>
      <c r="J107" s="80">
        <f t="shared" si="41"/>
        <v>117.2915638875185</v>
      </c>
      <c r="K107" s="143">
        <f t="shared" si="42"/>
        <v>0.20547607301430687</v>
      </c>
      <c r="L107" s="17">
        <f t="shared" si="43"/>
        <v>205.47607301430688</v>
      </c>
    </row>
    <row r="108" spans="1:12" s="2" customFormat="1" ht="15.75">
      <c r="A108" s="178" t="s">
        <v>18</v>
      </c>
      <c r="B108" s="178"/>
      <c r="C108" s="178"/>
      <c r="D108" s="53">
        <f>SUM(D103:D107)</f>
        <v>44291</v>
      </c>
      <c r="E108" s="53">
        <f>SUM(E103:E107)</f>
        <v>4433</v>
      </c>
      <c r="F108" s="47">
        <f>SUM(F103:F107)</f>
        <v>2470</v>
      </c>
      <c r="G108" s="47">
        <f>SUM(G103:G107)</f>
        <v>1762</v>
      </c>
      <c r="H108" s="47">
        <f>SUM(H103:H107)</f>
        <v>7752</v>
      </c>
      <c r="I108" s="79">
        <f t="shared" si="40"/>
        <v>0.10008805400645729</v>
      </c>
      <c r="J108" s="47">
        <f t="shared" si="41"/>
        <v>100.08805400645728</v>
      </c>
      <c r="K108" s="144">
        <f t="shared" si="42"/>
        <v>0.17502427129665168</v>
      </c>
      <c r="L108" s="21">
        <f t="shared" si="43"/>
        <v>175.02427129665168</v>
      </c>
    </row>
    <row r="109" spans="1:12" s="1" customFormat="1" ht="12.75">
      <c r="A109" s="179" t="s">
        <v>99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</row>
    <row r="110" spans="1:12" ht="15.75">
      <c r="A110" s="14" t="s">
        <v>100</v>
      </c>
      <c r="B110" s="15" t="s">
        <v>223</v>
      </c>
      <c r="C110" s="16" t="s">
        <v>11</v>
      </c>
      <c r="D110" s="52">
        <v>22091</v>
      </c>
      <c r="E110" s="52">
        <f>'[98]DZIAŁ 3'!$C$6</f>
        <v>1764</v>
      </c>
      <c r="F110" s="80">
        <f>'[98]DZIAŁ 3'!$D$6</f>
        <v>1069</v>
      </c>
      <c r="G110" s="80">
        <f>'[98]DZIAŁ 3'!$E$6</f>
        <v>306</v>
      </c>
      <c r="H110" s="80">
        <f>'[98]DZIAŁ 3'!$F$6</f>
        <v>2888</v>
      </c>
      <c r="I110" s="81">
        <f>E110/D110</f>
        <v>0.0798515232447603</v>
      </c>
      <c r="J110" s="80">
        <f>I110*1000</f>
        <v>79.8515232447603</v>
      </c>
      <c r="K110" s="143">
        <f>H110/D110</f>
        <v>0.13073197229641031</v>
      </c>
      <c r="L110" s="17">
        <f>K110*1000</f>
        <v>130.7319722964103</v>
      </c>
    </row>
    <row r="111" spans="1:12" ht="15.75">
      <c r="A111" s="14" t="s">
        <v>101</v>
      </c>
      <c r="B111" s="15" t="s">
        <v>224</v>
      </c>
      <c r="C111" s="16" t="s">
        <v>16</v>
      </c>
      <c r="D111" s="52">
        <v>5266</v>
      </c>
      <c r="E111" s="52">
        <f>'[31]DZIAŁ 3'!$C$6</f>
        <v>705</v>
      </c>
      <c r="F111" s="80">
        <f>'[31]DZIAŁ 3'!$D$6</f>
        <v>248</v>
      </c>
      <c r="G111" s="80">
        <f>'[31]DZIAŁ 3'!$E$6</f>
        <v>248</v>
      </c>
      <c r="H111" s="80">
        <f>'[31]DZIAŁ 3'!$F$6</f>
        <v>775</v>
      </c>
      <c r="I111" s="81">
        <f>E111/D111</f>
        <v>0.13387770603873908</v>
      </c>
      <c r="J111" s="80">
        <f>I111*1000</f>
        <v>133.8777060387391</v>
      </c>
      <c r="K111" s="143">
        <f>H111/D111</f>
        <v>0.14717052791492594</v>
      </c>
      <c r="L111" s="17">
        <f>K111*1000</f>
        <v>147.17052791492594</v>
      </c>
    </row>
    <row r="112" spans="1:12" ht="15.75">
      <c r="A112" s="14" t="s">
        <v>102</v>
      </c>
      <c r="B112" s="15" t="s">
        <v>225</v>
      </c>
      <c r="C112" s="16" t="s">
        <v>16</v>
      </c>
      <c r="D112" s="52">
        <v>4034</v>
      </c>
      <c r="E112" s="52">
        <f>'[62]DZIAŁ 3'!$C$6</f>
        <v>637</v>
      </c>
      <c r="F112" s="80">
        <f>'[62]DZIAŁ 3'!$D$6</f>
        <v>352</v>
      </c>
      <c r="G112" s="80">
        <f>'[62]DZIAŁ 3'!$E$6</f>
        <v>352</v>
      </c>
      <c r="H112" s="80">
        <f>'[62]DZIAŁ 3'!$F$6</f>
        <v>1101</v>
      </c>
      <c r="I112" s="81">
        <f>E112/D112</f>
        <v>0.15790778383738224</v>
      </c>
      <c r="J112" s="80">
        <f>I112*1000</f>
        <v>157.90778383738225</v>
      </c>
      <c r="K112" s="143">
        <f>H112/D112</f>
        <v>0.2729300941993059</v>
      </c>
      <c r="L112" s="17">
        <f>K112*1000</f>
        <v>272.9300941993059</v>
      </c>
    </row>
    <row r="113" spans="1:12" ht="15.75">
      <c r="A113" s="14" t="s">
        <v>103</v>
      </c>
      <c r="B113" s="15" t="s">
        <v>226</v>
      </c>
      <c r="C113" s="16" t="s">
        <v>16</v>
      </c>
      <c r="D113" s="52">
        <v>3414</v>
      </c>
      <c r="E113" s="52">
        <f>'[66]DZIAŁ 3'!$C$6</f>
        <v>434</v>
      </c>
      <c r="F113" s="80">
        <f>'[66]DZIAŁ 3'!$D$6</f>
        <v>250</v>
      </c>
      <c r="G113" s="80">
        <f>'[66]DZIAŁ 3'!$E$6</f>
        <v>249</v>
      </c>
      <c r="H113" s="80">
        <f>'[66]DZIAŁ 3'!$F$6</f>
        <v>791</v>
      </c>
      <c r="I113" s="81">
        <f>E113/D113</f>
        <v>0.1271236086701816</v>
      </c>
      <c r="J113" s="80">
        <f>I113*1000</f>
        <v>127.12360867018161</v>
      </c>
      <c r="K113" s="143">
        <f>H113/D113</f>
        <v>0.23169302870533098</v>
      </c>
      <c r="L113" s="17">
        <f>K113*1000</f>
        <v>231.693028705331</v>
      </c>
    </row>
    <row r="114" spans="1:12" s="2" customFormat="1" ht="15.75">
      <c r="A114" s="178" t="s">
        <v>18</v>
      </c>
      <c r="B114" s="178"/>
      <c r="C114" s="178"/>
      <c r="D114" s="53">
        <f>SUM(D110:D113)</f>
        <v>34805</v>
      </c>
      <c r="E114" s="53">
        <f>SUM(E110:E113)</f>
        <v>3540</v>
      </c>
      <c r="F114" s="47">
        <f>SUM(F110:F113)</f>
        <v>1919</v>
      </c>
      <c r="G114" s="47">
        <f>SUM(G110:G113)</f>
        <v>1155</v>
      </c>
      <c r="H114" s="47">
        <f>SUM(H110:H113)</f>
        <v>5555</v>
      </c>
      <c r="I114" s="79">
        <f>E114/D114</f>
        <v>0.10170952449360723</v>
      </c>
      <c r="J114" s="47">
        <f>I114*1000</f>
        <v>101.70952449360723</v>
      </c>
      <c r="K114" s="144">
        <f>H114/D114</f>
        <v>0.1596035052434995</v>
      </c>
      <c r="L114" s="21">
        <f>K114*1000</f>
        <v>159.6035052434995</v>
      </c>
    </row>
    <row r="115" spans="1:12" s="1" customFormat="1" ht="12.75">
      <c r="A115" s="179" t="s">
        <v>104</v>
      </c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</row>
    <row r="116" spans="1:12" ht="15.75">
      <c r="A116" s="14" t="s">
        <v>105</v>
      </c>
      <c r="B116" s="15" t="s">
        <v>227</v>
      </c>
      <c r="C116" s="16" t="s">
        <v>11</v>
      </c>
      <c r="D116" s="52">
        <v>17465</v>
      </c>
      <c r="E116" s="52">
        <f>'[135]DZIAŁ 3'!$C$6</f>
        <v>1397</v>
      </c>
      <c r="F116" s="80">
        <f>'[135]DZIAŁ 3'!$D$6</f>
        <v>927</v>
      </c>
      <c r="G116" s="80">
        <f>'[135]DZIAŁ 3'!$E$6</f>
        <v>491</v>
      </c>
      <c r="H116" s="80">
        <f>'[135]DZIAŁ 3'!$F$6</f>
        <v>2050</v>
      </c>
      <c r="I116" s="81">
        <f>E116/D116</f>
        <v>0.07998854852562268</v>
      </c>
      <c r="J116" s="80">
        <f>I116*1000</f>
        <v>79.98854852562268</v>
      </c>
      <c r="K116" s="143">
        <f aca="true" t="shared" si="44" ref="K116:K128">H116/D116</f>
        <v>0.11737761236759232</v>
      </c>
      <c r="L116" s="17">
        <f aca="true" t="shared" si="45" ref="L116:L128">K116*1000</f>
        <v>117.37761236759232</v>
      </c>
    </row>
    <row r="117" spans="1:12" ht="15.75">
      <c r="A117" s="14" t="s">
        <v>106</v>
      </c>
      <c r="B117" s="15" t="s">
        <v>228</v>
      </c>
      <c r="C117" s="16" t="s">
        <v>11</v>
      </c>
      <c r="D117" s="52">
        <v>19157</v>
      </c>
      <c r="E117" s="52">
        <f>'[71]DZIAŁ 3'!$C$6</f>
        <v>1826</v>
      </c>
      <c r="F117" s="80">
        <f>'[71]DZIAŁ 3'!$D$6</f>
        <v>1112</v>
      </c>
      <c r="G117" s="80">
        <f>'[71]DZIAŁ 3'!$E$6</f>
        <v>567</v>
      </c>
      <c r="H117" s="80">
        <f>'[71]DZIAŁ 3'!$F$6</f>
        <v>2768</v>
      </c>
      <c r="I117" s="81">
        <f aca="true" t="shared" si="46" ref="I117:I127">E117/D117</f>
        <v>0.09531763846113692</v>
      </c>
      <c r="J117" s="80">
        <f aca="true" t="shared" si="47" ref="J117:J127">I117*1000</f>
        <v>95.31763846113692</v>
      </c>
      <c r="K117" s="143">
        <f t="shared" si="44"/>
        <v>0.14449026465521742</v>
      </c>
      <c r="L117" s="17">
        <f t="shared" si="45"/>
        <v>144.4902646552174</v>
      </c>
    </row>
    <row r="118" spans="1:12" ht="15.75">
      <c r="A118" s="14" t="s">
        <v>107</v>
      </c>
      <c r="B118" s="15" t="s">
        <v>229</v>
      </c>
      <c r="C118" s="16" t="s">
        <v>11</v>
      </c>
      <c r="D118" s="52">
        <v>16161</v>
      </c>
      <c r="E118" s="52">
        <f>'[74]DZIAŁ 3'!$C$6</f>
        <v>1158</v>
      </c>
      <c r="F118" s="80">
        <f>'[74]DZIAŁ 3'!$D$6</f>
        <v>825</v>
      </c>
      <c r="G118" s="80">
        <f>'[74]DZIAŁ 3'!$E$6</f>
        <v>332</v>
      </c>
      <c r="H118" s="80">
        <f>'[74]DZIAŁ 3'!$F$6</f>
        <v>1805</v>
      </c>
      <c r="I118" s="81">
        <f t="shared" si="46"/>
        <v>0.07165398180805643</v>
      </c>
      <c r="J118" s="80">
        <f t="shared" si="47"/>
        <v>71.65398180805643</v>
      </c>
      <c r="K118" s="143">
        <f t="shared" si="44"/>
        <v>0.11168863312913804</v>
      </c>
      <c r="L118" s="17">
        <f t="shared" si="45"/>
        <v>111.68863312913804</v>
      </c>
    </row>
    <row r="119" spans="1:12" ht="15.75">
      <c r="A119" s="14" t="s">
        <v>108</v>
      </c>
      <c r="B119" s="15" t="s">
        <v>230</v>
      </c>
      <c r="C119" s="16" t="s">
        <v>11</v>
      </c>
      <c r="D119" s="52">
        <v>7952</v>
      </c>
      <c r="E119" s="52">
        <f>'[83]DZIAŁ 3'!$C$6</f>
        <v>517</v>
      </c>
      <c r="F119" s="80">
        <f>'[83]DZIAŁ 3'!$D$6</f>
        <v>311</v>
      </c>
      <c r="G119" s="80">
        <f>'[83]DZIAŁ 3'!$E$6</f>
        <v>188</v>
      </c>
      <c r="H119" s="80">
        <f>'[83]DZIAŁ 3'!$F$6</f>
        <v>863</v>
      </c>
      <c r="I119" s="81">
        <f t="shared" si="46"/>
        <v>0.06501509054325956</v>
      </c>
      <c r="J119" s="80">
        <f t="shared" si="47"/>
        <v>65.01509054325956</v>
      </c>
      <c r="K119" s="143">
        <f t="shared" si="44"/>
        <v>0.1085261569416499</v>
      </c>
      <c r="L119" s="17">
        <f t="shared" si="45"/>
        <v>108.5261569416499</v>
      </c>
    </row>
    <row r="120" spans="1:12" ht="15.75">
      <c r="A120" s="14" t="s">
        <v>109</v>
      </c>
      <c r="B120" s="15" t="s">
        <v>231</v>
      </c>
      <c r="C120" s="16" t="s">
        <v>11</v>
      </c>
      <c r="D120" s="52">
        <v>14007</v>
      </c>
      <c r="E120" s="52">
        <f>'[99]DZIAŁ 3'!$C$6</f>
        <v>1434</v>
      </c>
      <c r="F120" s="80">
        <f>'[99]DZIAŁ 3'!$D$6</f>
        <v>655</v>
      </c>
      <c r="G120" s="80">
        <f>'[99]DZIAŁ 3'!$E$6</f>
        <v>327</v>
      </c>
      <c r="H120" s="80">
        <f>'[99]DZIAŁ 3'!$F$6</f>
        <v>2107</v>
      </c>
      <c r="I120" s="81">
        <f t="shared" si="46"/>
        <v>0.10237738273720283</v>
      </c>
      <c r="J120" s="80">
        <f t="shared" si="47"/>
        <v>102.37738273720284</v>
      </c>
      <c r="K120" s="143">
        <f t="shared" si="44"/>
        <v>0.1504247876061969</v>
      </c>
      <c r="L120" s="17">
        <f t="shared" si="45"/>
        <v>150.4247876061969</v>
      </c>
    </row>
    <row r="121" spans="1:12" ht="15.75">
      <c r="A121" s="14" t="s">
        <v>110</v>
      </c>
      <c r="B121" s="15" t="s">
        <v>232</v>
      </c>
      <c r="C121" s="16" t="s">
        <v>16</v>
      </c>
      <c r="D121" s="52">
        <v>11097</v>
      </c>
      <c r="E121" s="52">
        <f>'[9]DZIAŁ 3'!$C$6</f>
        <v>510</v>
      </c>
      <c r="F121" s="80">
        <f>'[9]DZIAŁ 3'!$D$6</f>
        <v>286</v>
      </c>
      <c r="G121" s="80">
        <f>'[9]DZIAŁ 3'!$E$6</f>
        <v>285</v>
      </c>
      <c r="H121" s="80">
        <f>'[9]DZIAŁ 3'!$F$6</f>
        <v>856</v>
      </c>
      <c r="I121" s="81">
        <f t="shared" si="46"/>
        <v>0.04595836712625034</v>
      </c>
      <c r="J121" s="80">
        <f t="shared" si="47"/>
        <v>45.95836712625034</v>
      </c>
      <c r="K121" s="143">
        <f t="shared" si="44"/>
        <v>0.0771379652158241</v>
      </c>
      <c r="L121" s="17">
        <f t="shared" si="45"/>
        <v>77.1379652158241</v>
      </c>
    </row>
    <row r="122" spans="1:12" ht="15.75">
      <c r="A122" s="14" t="s">
        <v>111</v>
      </c>
      <c r="B122" s="15" t="s">
        <v>233</v>
      </c>
      <c r="C122" s="16" t="s">
        <v>16</v>
      </c>
      <c r="D122" s="52">
        <v>6485</v>
      </c>
      <c r="E122" s="52">
        <f>'[14]DZIAŁ 3'!$C$6</f>
        <v>344</v>
      </c>
      <c r="F122" s="80">
        <f>'[14]DZIAŁ 3'!$D$6</f>
        <v>198</v>
      </c>
      <c r="G122" s="80">
        <f>'[14]DZIAŁ 3'!$E$6</f>
        <v>198</v>
      </c>
      <c r="H122" s="80">
        <f>'[14]DZIAŁ 3'!$F$6</f>
        <v>542</v>
      </c>
      <c r="I122" s="81">
        <f t="shared" si="46"/>
        <v>0.05304548959136469</v>
      </c>
      <c r="J122" s="80">
        <f t="shared" si="47"/>
        <v>53.045489591364685</v>
      </c>
      <c r="K122" s="143">
        <f t="shared" si="44"/>
        <v>0.08357748650732459</v>
      </c>
      <c r="L122" s="17">
        <f t="shared" si="45"/>
        <v>83.5774865073246</v>
      </c>
    </row>
    <row r="123" spans="1:12" ht="15.75">
      <c r="A123" s="14" t="s">
        <v>112</v>
      </c>
      <c r="B123" s="15" t="s">
        <v>234</v>
      </c>
      <c r="C123" s="16" t="s">
        <v>16</v>
      </c>
      <c r="D123" s="52">
        <v>7090</v>
      </c>
      <c r="E123" s="52">
        <f>'[26]DZIAŁ 3'!$C$6</f>
        <v>670</v>
      </c>
      <c r="F123" s="80">
        <f>'[26]DZIAŁ 3'!$D$6</f>
        <v>277</v>
      </c>
      <c r="G123" s="80">
        <f>'[26]DZIAŁ 3'!$E$6</f>
        <v>277</v>
      </c>
      <c r="H123" s="80">
        <f>'[26]DZIAŁ 3'!$F$6</f>
        <v>762</v>
      </c>
      <c r="I123" s="81">
        <f t="shared" si="46"/>
        <v>0.09449929478138223</v>
      </c>
      <c r="J123" s="80">
        <f t="shared" si="47"/>
        <v>94.49929478138223</v>
      </c>
      <c r="K123" s="143">
        <f t="shared" si="44"/>
        <v>0.107475317348378</v>
      </c>
      <c r="L123" s="17">
        <f t="shared" si="45"/>
        <v>107.475317348378</v>
      </c>
    </row>
    <row r="124" spans="1:12" ht="15.75">
      <c r="A124" s="14" t="s">
        <v>113</v>
      </c>
      <c r="B124" s="15" t="s">
        <v>235</v>
      </c>
      <c r="C124" s="16" t="s">
        <v>16</v>
      </c>
      <c r="D124" s="52">
        <v>3292</v>
      </c>
      <c r="E124" s="52">
        <f>'[30]DZIAŁ 3'!$C$6</f>
        <v>353</v>
      </c>
      <c r="F124" s="80">
        <f>'[30]DZIAŁ 3'!$D$6</f>
        <v>179</v>
      </c>
      <c r="G124" s="80">
        <f>'[30]DZIAŁ 3'!$E$6</f>
        <v>179</v>
      </c>
      <c r="H124" s="80">
        <f>'[30]DZIAŁ 3'!$F$6</f>
        <v>557</v>
      </c>
      <c r="I124" s="81">
        <f t="shared" si="46"/>
        <v>0.10722964763061968</v>
      </c>
      <c r="J124" s="80">
        <f t="shared" si="47"/>
        <v>107.22964763061968</v>
      </c>
      <c r="K124" s="143">
        <f t="shared" si="44"/>
        <v>0.16919805589307413</v>
      </c>
      <c r="L124" s="17">
        <f t="shared" si="45"/>
        <v>169.19805589307413</v>
      </c>
    </row>
    <row r="125" spans="1:12" ht="15.75">
      <c r="A125" s="14" t="s">
        <v>114</v>
      </c>
      <c r="B125" s="15" t="s">
        <v>236</v>
      </c>
      <c r="C125" s="16" t="s">
        <v>16</v>
      </c>
      <c r="D125" s="52">
        <v>8507</v>
      </c>
      <c r="E125" s="52">
        <f>'[53]DZIAŁ 3'!$C$6</f>
        <v>551</v>
      </c>
      <c r="F125" s="80">
        <f>'[53]DZIAŁ 3'!$D$6</f>
        <v>305</v>
      </c>
      <c r="G125" s="80">
        <f>'[53]DZIAŁ 3'!$E$6</f>
        <v>305</v>
      </c>
      <c r="H125" s="80">
        <f>'[53]DZIAŁ 3'!$F$6</f>
        <v>820</v>
      </c>
      <c r="I125" s="81">
        <f t="shared" si="46"/>
        <v>0.0647701892559069</v>
      </c>
      <c r="J125" s="80">
        <f t="shared" si="47"/>
        <v>64.7701892559069</v>
      </c>
      <c r="K125" s="143">
        <f t="shared" si="44"/>
        <v>0.09639120724109557</v>
      </c>
      <c r="L125" s="17">
        <f t="shared" si="45"/>
        <v>96.39120724109557</v>
      </c>
    </row>
    <row r="126" spans="1:12" ht="15.75">
      <c r="A126" s="14" t="s">
        <v>115</v>
      </c>
      <c r="B126" s="15" t="s">
        <v>237</v>
      </c>
      <c r="C126" s="16" t="s">
        <v>16</v>
      </c>
      <c r="D126" s="52">
        <v>7656</v>
      </c>
      <c r="E126" s="52">
        <f>'[60]DZIAŁ 3'!$C$6</f>
        <v>254</v>
      </c>
      <c r="F126" s="80">
        <f>'[60]DZIAŁ 3'!$D$6</f>
        <v>173</v>
      </c>
      <c r="G126" s="80">
        <f>'[60]DZIAŁ 3'!$E$6</f>
        <v>169</v>
      </c>
      <c r="H126" s="80">
        <f>'[60]DZIAŁ 3'!$F$6</f>
        <v>412</v>
      </c>
      <c r="I126" s="81">
        <f t="shared" si="46"/>
        <v>0.033176593521421105</v>
      </c>
      <c r="J126" s="80">
        <f t="shared" si="47"/>
        <v>33.176593521421104</v>
      </c>
      <c r="K126" s="143">
        <f t="shared" si="44"/>
        <v>0.05381400208986416</v>
      </c>
      <c r="L126" s="17">
        <f t="shared" si="45"/>
        <v>53.81400208986416</v>
      </c>
    </row>
    <row r="127" spans="1:12" ht="15.75">
      <c r="A127" s="14" t="s">
        <v>116</v>
      </c>
      <c r="B127" s="15" t="s">
        <v>238</v>
      </c>
      <c r="C127" s="16" t="s">
        <v>16</v>
      </c>
      <c r="D127" s="52">
        <v>4180</v>
      </c>
      <c r="E127" s="52">
        <f>'[61]DZIAŁ 3'!$C$6</f>
        <v>526</v>
      </c>
      <c r="F127" s="80">
        <f>'[61]DZIAŁ 3'!$D$6</f>
        <v>318</v>
      </c>
      <c r="G127" s="80">
        <f>'[61]DZIAŁ 3'!$E$6</f>
        <v>318</v>
      </c>
      <c r="H127" s="80">
        <f>'[61]DZIAŁ 3'!$F$6</f>
        <v>918</v>
      </c>
      <c r="I127" s="81">
        <f t="shared" si="46"/>
        <v>0.1258373205741627</v>
      </c>
      <c r="J127" s="80">
        <f t="shared" si="47"/>
        <v>125.83732057416269</v>
      </c>
      <c r="K127" s="143">
        <f t="shared" si="44"/>
        <v>0.21961722488038277</v>
      </c>
      <c r="L127" s="17">
        <f t="shared" si="45"/>
        <v>219.61722488038276</v>
      </c>
    </row>
    <row r="128" spans="1:12" s="2" customFormat="1" ht="15.75">
      <c r="A128" s="178" t="s">
        <v>18</v>
      </c>
      <c r="B128" s="178"/>
      <c r="C128" s="178"/>
      <c r="D128" s="53">
        <f>SUM(D116:D127)</f>
        <v>123049</v>
      </c>
      <c r="E128" s="53">
        <f>SUM(E116:E127)</f>
        <v>9540</v>
      </c>
      <c r="F128" s="47">
        <f>SUM(F116:F127)</f>
        <v>5566</v>
      </c>
      <c r="G128" s="47">
        <f>SUM(G116:G127)</f>
        <v>3636</v>
      </c>
      <c r="H128" s="47">
        <f>SUM(H116:H127)</f>
        <v>14460</v>
      </c>
      <c r="I128" s="79">
        <f>E128/D128</f>
        <v>0.07753008963908686</v>
      </c>
      <c r="J128" s="47">
        <f>I128*1000</f>
        <v>77.53008963908687</v>
      </c>
      <c r="K128" s="144">
        <f t="shared" si="44"/>
        <v>0.11751416102528262</v>
      </c>
      <c r="L128" s="21">
        <f t="shared" si="45"/>
        <v>117.51416102528262</v>
      </c>
    </row>
    <row r="129" spans="1:12" s="1" customFormat="1" ht="12.75">
      <c r="A129" s="179" t="s">
        <v>117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</row>
    <row r="130" spans="1:12" ht="15.75">
      <c r="A130" s="14" t="s">
        <v>118</v>
      </c>
      <c r="B130" s="15" t="s">
        <v>239</v>
      </c>
      <c r="C130" s="16" t="s">
        <v>11</v>
      </c>
      <c r="D130" s="52">
        <v>5639</v>
      </c>
      <c r="E130" s="52">
        <f>'[91]DZIAŁ 3'!$C$6</f>
        <v>667</v>
      </c>
      <c r="F130" s="80">
        <f>'[91]DZIAŁ 3'!$D$6</f>
        <v>371</v>
      </c>
      <c r="G130" s="80">
        <f>'[91]DZIAŁ 3'!$E$6</f>
        <v>243</v>
      </c>
      <c r="H130" s="80">
        <f>'[91]DZIAŁ 3'!$F$6</f>
        <v>1112</v>
      </c>
      <c r="I130" s="81">
        <f>E130/D130</f>
        <v>0.11828338357864869</v>
      </c>
      <c r="J130" s="80">
        <f>I130*1000</f>
        <v>118.2833835786487</v>
      </c>
      <c r="K130" s="143">
        <f aca="true" t="shared" si="48" ref="K130:K139">H130/D130</f>
        <v>0.19719808476680262</v>
      </c>
      <c r="L130" s="17">
        <f aca="true" t="shared" si="49" ref="L130:L139">K130*1000</f>
        <v>197.19808476680262</v>
      </c>
    </row>
    <row r="131" spans="1:12" ht="15.75">
      <c r="A131" s="14" t="s">
        <v>119</v>
      </c>
      <c r="B131" s="15" t="s">
        <v>240</v>
      </c>
      <c r="C131" s="16" t="s">
        <v>11</v>
      </c>
      <c r="D131" s="52">
        <v>5073</v>
      </c>
      <c r="E131" s="52">
        <f>'[92]DZIAŁ 3'!$C$6</f>
        <v>695</v>
      </c>
      <c r="F131" s="80">
        <f>'[92]DZIAŁ 3'!$D$6</f>
        <v>454</v>
      </c>
      <c r="G131" s="80">
        <f>'[92]DZIAŁ 3'!$E$6</f>
        <v>253</v>
      </c>
      <c r="H131" s="80">
        <f>'[92]DZIAŁ 3'!$F$6</f>
        <v>1163</v>
      </c>
      <c r="I131" s="81">
        <f aca="true" t="shared" si="50" ref="I131:I138">E131/D131</f>
        <v>0.13699980287798147</v>
      </c>
      <c r="J131" s="80">
        <f aca="true" t="shared" si="51" ref="J131:J138">I131*1000</f>
        <v>136.99980287798147</v>
      </c>
      <c r="K131" s="143">
        <f t="shared" si="48"/>
        <v>0.22925290754977332</v>
      </c>
      <c r="L131" s="17">
        <f t="shared" si="49"/>
        <v>229.2529075497733</v>
      </c>
    </row>
    <row r="132" spans="1:12" ht="15.75">
      <c r="A132" s="14" t="s">
        <v>120</v>
      </c>
      <c r="B132" s="15" t="s">
        <v>241</v>
      </c>
      <c r="C132" s="16" t="s">
        <v>11</v>
      </c>
      <c r="D132" s="52">
        <v>24868</v>
      </c>
      <c r="E132" s="52">
        <f>'[94]DZIAŁ 3'!$C$6</f>
        <v>2680</v>
      </c>
      <c r="F132" s="80">
        <f>'[94]DZIAŁ 3'!$D$6</f>
        <v>1684</v>
      </c>
      <c r="G132" s="80">
        <f>'[94]DZIAŁ 3'!$E$6</f>
        <v>900</v>
      </c>
      <c r="H132" s="80">
        <f>'[94]DZIAŁ 3'!$F$6</f>
        <v>4057</v>
      </c>
      <c r="I132" s="81">
        <f t="shared" si="50"/>
        <v>0.1077690204278591</v>
      </c>
      <c r="J132" s="80">
        <f t="shared" si="51"/>
        <v>107.7690204278591</v>
      </c>
      <c r="K132" s="143">
        <f t="shared" si="48"/>
        <v>0.16314138652083</v>
      </c>
      <c r="L132" s="17">
        <f t="shared" si="49"/>
        <v>163.14138652083</v>
      </c>
    </row>
    <row r="133" spans="1:12" ht="15.75">
      <c r="A133" s="14" t="s">
        <v>121</v>
      </c>
      <c r="B133" s="15" t="s">
        <v>243</v>
      </c>
      <c r="C133" s="16" t="s">
        <v>11</v>
      </c>
      <c r="D133" s="52">
        <v>33790</v>
      </c>
      <c r="E133" s="52">
        <f>'[103]DZIAŁ 3'!$C$6</f>
        <v>2413</v>
      </c>
      <c r="F133" s="80">
        <f>'[103]DZIAŁ 3'!$D$6</f>
        <v>1683</v>
      </c>
      <c r="G133" s="80">
        <f>'[103]DZIAŁ 3'!$E$6</f>
        <v>0</v>
      </c>
      <c r="H133" s="80">
        <f>'[103]DZIAŁ 3'!$F$6</f>
        <v>3739</v>
      </c>
      <c r="I133" s="81">
        <f t="shared" si="50"/>
        <v>0.07141166025451318</v>
      </c>
      <c r="J133" s="80">
        <f t="shared" si="51"/>
        <v>71.41166025451318</v>
      </c>
      <c r="K133" s="143">
        <f t="shared" si="48"/>
        <v>0.11065403965670316</v>
      </c>
      <c r="L133" s="17">
        <f t="shared" si="49"/>
        <v>110.65403965670316</v>
      </c>
    </row>
    <row r="134" spans="1:12" ht="15.75">
      <c r="A134" s="14" t="s">
        <v>122</v>
      </c>
      <c r="B134" s="15" t="s">
        <v>242</v>
      </c>
      <c r="C134" s="16" t="s">
        <v>16</v>
      </c>
      <c r="D134" s="52">
        <v>4443</v>
      </c>
      <c r="E134" s="52">
        <f>'[7]DZIAŁ 3'!$C$6</f>
        <v>557</v>
      </c>
      <c r="F134" s="80">
        <f>'[7]DZIAŁ 3'!$D$6</f>
        <v>283</v>
      </c>
      <c r="G134" s="80">
        <f>'[7]DZIAŁ 3'!$E$6</f>
        <v>283</v>
      </c>
      <c r="H134" s="80">
        <f>'[7]DZIAŁ 3'!$F$6</f>
        <v>1163</v>
      </c>
      <c r="I134" s="81">
        <f t="shared" si="50"/>
        <v>0.1253657438667567</v>
      </c>
      <c r="J134" s="80">
        <f t="shared" si="51"/>
        <v>125.3657438667567</v>
      </c>
      <c r="K134" s="143">
        <f t="shared" si="48"/>
        <v>0.2617600720234076</v>
      </c>
      <c r="L134" s="17">
        <f t="shared" si="49"/>
        <v>261.76007202340764</v>
      </c>
    </row>
    <row r="135" spans="1:12" ht="15.75">
      <c r="A135" s="14" t="s">
        <v>123</v>
      </c>
      <c r="B135" s="15" t="s">
        <v>244</v>
      </c>
      <c r="C135" s="16" t="s">
        <v>16</v>
      </c>
      <c r="D135" s="52">
        <v>5771</v>
      </c>
      <c r="E135" s="52">
        <f>'[20]DZIAŁ 3'!$C$6</f>
        <v>972</v>
      </c>
      <c r="F135" s="80">
        <f>'[20]DZIAŁ 3'!$D$6</f>
        <v>481</v>
      </c>
      <c r="G135" s="80">
        <f>'[20]DZIAŁ 3'!$E$6</f>
        <v>481</v>
      </c>
      <c r="H135" s="80">
        <f>'[20]DZIAŁ 3'!$F$6</f>
        <v>1843</v>
      </c>
      <c r="I135" s="81">
        <f t="shared" si="50"/>
        <v>0.16842834863975048</v>
      </c>
      <c r="J135" s="80">
        <f t="shared" si="51"/>
        <v>168.42834863975048</v>
      </c>
      <c r="K135" s="143">
        <f t="shared" si="48"/>
        <v>0.3193553976780454</v>
      </c>
      <c r="L135" s="17">
        <f t="shared" si="49"/>
        <v>319.3553976780454</v>
      </c>
    </row>
    <row r="136" spans="1:12" ht="15.75">
      <c r="A136" s="14" t="s">
        <v>124</v>
      </c>
      <c r="B136" s="15" t="s">
        <v>245</v>
      </c>
      <c r="C136" s="16" t="s">
        <v>16</v>
      </c>
      <c r="D136" s="52">
        <v>4550</v>
      </c>
      <c r="E136" s="52">
        <f>'[39]DZIAŁ 3'!$C$6</f>
        <v>682</v>
      </c>
      <c r="F136" s="80">
        <f>'[39]DZIAŁ 3'!$D$6</f>
        <v>330</v>
      </c>
      <c r="G136" s="80">
        <f>'[39]DZIAŁ 3'!$E$6</f>
        <v>330</v>
      </c>
      <c r="H136" s="80">
        <f>'[39]DZIAŁ 3'!$F$6</f>
        <v>946</v>
      </c>
      <c r="I136" s="81">
        <f t="shared" si="50"/>
        <v>0.1498901098901099</v>
      </c>
      <c r="J136" s="80">
        <f t="shared" si="51"/>
        <v>149.8901098901099</v>
      </c>
      <c r="K136" s="143">
        <f t="shared" si="48"/>
        <v>0.2079120879120879</v>
      </c>
      <c r="L136" s="17">
        <f t="shared" si="49"/>
        <v>207.9120879120879</v>
      </c>
    </row>
    <row r="137" spans="1:12" ht="15.75">
      <c r="A137" s="14" t="s">
        <v>125</v>
      </c>
      <c r="B137" s="15" t="s">
        <v>246</v>
      </c>
      <c r="C137" s="16" t="s">
        <v>16</v>
      </c>
      <c r="D137" s="52">
        <v>6409</v>
      </c>
      <c r="E137" s="52">
        <f>'[40]DZIAŁ 3'!$C$6</f>
        <v>618</v>
      </c>
      <c r="F137" s="80">
        <f>'[40]DZIAŁ 3'!$D$6</f>
        <v>340</v>
      </c>
      <c r="G137" s="80">
        <f>'[40]DZIAŁ 3'!$E$6</f>
        <v>340</v>
      </c>
      <c r="H137" s="80">
        <f>'[40]DZIAŁ 3'!$F$6</f>
        <v>1011</v>
      </c>
      <c r="I137" s="81">
        <f t="shared" si="50"/>
        <v>0.09642689967233578</v>
      </c>
      <c r="J137" s="80">
        <f t="shared" si="51"/>
        <v>96.42689967233578</v>
      </c>
      <c r="K137" s="143">
        <f t="shared" si="48"/>
        <v>0.15774691839600563</v>
      </c>
      <c r="L137" s="17">
        <f t="shared" si="49"/>
        <v>157.74691839600564</v>
      </c>
    </row>
    <row r="138" spans="1:12" ht="15.75">
      <c r="A138" s="14" t="s">
        <v>126</v>
      </c>
      <c r="B138" s="15" t="s">
        <v>247</v>
      </c>
      <c r="C138" s="16" t="s">
        <v>16</v>
      </c>
      <c r="D138" s="52">
        <v>15899</v>
      </c>
      <c r="E138" s="52">
        <f>'[46]DZIAŁ 3'!$C$6</f>
        <v>1475</v>
      </c>
      <c r="F138" s="80">
        <f>'[46]DZIAŁ 3'!$D$6</f>
        <v>851</v>
      </c>
      <c r="G138" s="80">
        <f>'[46]DZIAŁ 3'!$E$6</f>
        <v>851</v>
      </c>
      <c r="H138" s="80">
        <f>'[46]DZIAŁ 3'!$F$6</f>
        <v>2734</v>
      </c>
      <c r="I138" s="81">
        <f t="shared" si="50"/>
        <v>0.09277313038555884</v>
      </c>
      <c r="J138" s="80">
        <f t="shared" si="51"/>
        <v>92.77313038555884</v>
      </c>
      <c r="K138" s="143">
        <f t="shared" si="48"/>
        <v>0.1719605006604189</v>
      </c>
      <c r="L138" s="17">
        <f t="shared" si="49"/>
        <v>171.96050066041892</v>
      </c>
    </row>
    <row r="139" spans="1:12" s="2" customFormat="1" ht="15.75">
      <c r="A139" s="178" t="s">
        <v>18</v>
      </c>
      <c r="B139" s="178"/>
      <c r="C139" s="178"/>
      <c r="D139" s="53">
        <f>SUM(D130:D138)</f>
        <v>106442</v>
      </c>
      <c r="E139" s="53">
        <f>SUM(E130:E138)</f>
        <v>10759</v>
      </c>
      <c r="F139" s="47">
        <f>SUM(F130:F138)</f>
        <v>6477</v>
      </c>
      <c r="G139" s="47">
        <f>SUM(G130:G138)</f>
        <v>3681</v>
      </c>
      <c r="H139" s="47">
        <f>SUM(H130:H138)</f>
        <v>17768</v>
      </c>
      <c r="I139" s="79">
        <f>E139/D139</f>
        <v>0.10107852163619624</v>
      </c>
      <c r="J139" s="47">
        <f>I139*1000</f>
        <v>101.07852163619624</v>
      </c>
      <c r="K139" s="144">
        <f t="shared" si="48"/>
        <v>0.1669265891283516</v>
      </c>
      <c r="L139" s="21">
        <f t="shared" si="49"/>
        <v>166.9265891283516</v>
      </c>
    </row>
    <row r="140" spans="1:12" s="1" customFormat="1" ht="12.75">
      <c r="A140" s="179" t="s">
        <v>127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</row>
    <row r="141" spans="1:12" ht="13.5" customHeight="1">
      <c r="A141" s="14" t="s">
        <v>128</v>
      </c>
      <c r="B141" s="26" t="s">
        <v>248</v>
      </c>
      <c r="C141" s="27" t="s">
        <v>22</v>
      </c>
      <c r="D141" s="52">
        <v>12093</v>
      </c>
      <c r="E141" s="52">
        <f>'[70]DZIAŁ 3'!$C$6</f>
        <v>1552</v>
      </c>
      <c r="F141" s="80">
        <f>'[70]DZIAŁ 3'!$D$6</f>
        <v>932</v>
      </c>
      <c r="G141" s="80">
        <f>'[70]DZIAŁ 3'!$E$6</f>
        <v>684</v>
      </c>
      <c r="H141" s="80">
        <f>'[70]DZIAŁ 3'!$F$6</f>
        <v>2788</v>
      </c>
      <c r="I141" s="81">
        <f>E141/D141</f>
        <v>0.1283387083436699</v>
      </c>
      <c r="J141" s="80">
        <f>I141*1000</f>
        <v>128.3387083436699</v>
      </c>
      <c r="K141" s="143">
        <f>H141/D141</f>
        <v>0.23054659720499462</v>
      </c>
      <c r="L141" s="17">
        <f>K141*1000</f>
        <v>230.5465972049946</v>
      </c>
    </row>
    <row r="142" spans="1:12" ht="15.75">
      <c r="A142" s="14" t="s">
        <v>129</v>
      </c>
      <c r="B142" s="15" t="s">
        <v>249</v>
      </c>
      <c r="C142" s="16" t="s">
        <v>22</v>
      </c>
      <c r="D142" s="52">
        <v>9360</v>
      </c>
      <c r="E142" s="52">
        <f>'[102]DZIAŁ 3'!$C$6</f>
        <v>1008</v>
      </c>
      <c r="F142" s="80">
        <f>'[102]DZIAŁ 3'!$D$6</f>
        <v>581</v>
      </c>
      <c r="G142" s="80">
        <f>'[102]DZIAŁ 3'!$E$6</f>
        <v>236</v>
      </c>
      <c r="H142" s="80">
        <f>'[102]DZIAŁ 3'!$F$6</f>
        <v>2004</v>
      </c>
      <c r="I142" s="81">
        <f>E142/D142</f>
        <v>0.1076923076923077</v>
      </c>
      <c r="J142" s="80">
        <f>I142*1000</f>
        <v>107.6923076923077</v>
      </c>
      <c r="K142" s="143">
        <f>H142/D142</f>
        <v>0.2141025641025641</v>
      </c>
      <c r="L142" s="17">
        <f>K142*1000</f>
        <v>214.1025641025641</v>
      </c>
    </row>
    <row r="143" spans="1:12" ht="15.75">
      <c r="A143" s="14" t="s">
        <v>130</v>
      </c>
      <c r="B143" s="15" t="s">
        <v>250</v>
      </c>
      <c r="C143" s="16" t="s">
        <v>11</v>
      </c>
      <c r="D143" s="52">
        <v>27968</v>
      </c>
      <c r="E143" s="52">
        <f>'[106]DZIAŁ 3'!$C$6</f>
        <v>2462</v>
      </c>
      <c r="F143" s="80">
        <f>'[106]DZIAŁ 3'!$D$6</f>
        <v>1499</v>
      </c>
      <c r="G143" s="80">
        <f>'[106]DZIAŁ 3'!$E$6</f>
        <v>562</v>
      </c>
      <c r="H143" s="80">
        <f>'[106]DZIAŁ 3'!$F$6</f>
        <v>4134</v>
      </c>
      <c r="I143" s="81">
        <f>E143/D143</f>
        <v>0.088029176201373</v>
      </c>
      <c r="J143" s="80">
        <f>I143*1000</f>
        <v>88.029176201373</v>
      </c>
      <c r="K143" s="143">
        <f>H143/D143</f>
        <v>0.14781178489702518</v>
      </c>
      <c r="L143" s="17">
        <f>K143*1000</f>
        <v>147.81178489702518</v>
      </c>
    </row>
    <row r="144" spans="1:12" ht="15.75">
      <c r="A144" s="14" t="s">
        <v>131</v>
      </c>
      <c r="B144" s="15" t="s">
        <v>132</v>
      </c>
      <c r="C144" s="16" t="s">
        <v>22</v>
      </c>
      <c r="D144" s="52">
        <v>8350</v>
      </c>
      <c r="E144" s="52">
        <f>'[108]DZIAŁ 3'!$C$6</f>
        <v>541</v>
      </c>
      <c r="F144" s="80">
        <f>'[108]DZIAŁ 3'!$D$6</f>
        <v>310</v>
      </c>
      <c r="G144" s="80">
        <f>'[108]DZIAŁ 3'!$E$6</f>
        <v>145</v>
      </c>
      <c r="H144" s="80">
        <f>'[108]DZIAŁ 3'!$F$6</f>
        <v>1129</v>
      </c>
      <c r="I144" s="81">
        <f>E144/D144</f>
        <v>0.06479041916167665</v>
      </c>
      <c r="J144" s="80">
        <f>I144*1000</f>
        <v>64.79041916167665</v>
      </c>
      <c r="K144" s="143">
        <f>H144/D144</f>
        <v>0.13520958083832335</v>
      </c>
      <c r="L144" s="17">
        <f>K144*1000</f>
        <v>135.20958083832335</v>
      </c>
    </row>
    <row r="145" spans="1:12" s="2" customFormat="1" ht="15.75">
      <c r="A145" s="178" t="s">
        <v>18</v>
      </c>
      <c r="B145" s="178"/>
      <c r="C145" s="178"/>
      <c r="D145" s="53">
        <f>SUM(D141:D144)</f>
        <v>57771</v>
      </c>
      <c r="E145" s="53">
        <f>SUM(E141:E144)</f>
        <v>5563</v>
      </c>
      <c r="F145" s="47">
        <f>SUM(F141:F144)</f>
        <v>3322</v>
      </c>
      <c r="G145" s="47">
        <f>SUM(G141:G144)</f>
        <v>1627</v>
      </c>
      <c r="H145" s="47">
        <f>SUM(H141:H144)</f>
        <v>10055</v>
      </c>
      <c r="I145" s="79">
        <f>E145/D145</f>
        <v>0.09629398833324679</v>
      </c>
      <c r="J145" s="47">
        <f>I145*1000</f>
        <v>96.29398833324679</v>
      </c>
      <c r="K145" s="144">
        <f>H145/D145</f>
        <v>0.17404926347129182</v>
      </c>
      <c r="L145" s="21">
        <f>K145*1000</f>
        <v>174.04926347129182</v>
      </c>
    </row>
    <row r="146" spans="1:12" s="1" customFormat="1" ht="12.75">
      <c r="A146" s="179" t="s">
        <v>133</v>
      </c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</row>
    <row r="147" spans="1:12" ht="15.75">
      <c r="A147" s="14" t="s">
        <v>134</v>
      </c>
      <c r="B147" s="15" t="s">
        <v>251</v>
      </c>
      <c r="C147" s="16" t="s">
        <v>16</v>
      </c>
      <c r="D147" s="52">
        <v>5386</v>
      </c>
      <c r="E147" s="52">
        <f>'[47]DZIAŁ 3'!$C$6</f>
        <v>679</v>
      </c>
      <c r="F147" s="80">
        <f>'[47]DZIAŁ 3'!$D$6</f>
        <v>396</v>
      </c>
      <c r="G147" s="80">
        <f>'[47]DZIAŁ 3'!$E$6</f>
        <v>232</v>
      </c>
      <c r="H147" s="80">
        <f>'[47]DZIAŁ 3'!$F$6</f>
        <v>1232</v>
      </c>
      <c r="I147" s="81">
        <f>E147/D147</f>
        <v>0.12606758262161158</v>
      </c>
      <c r="J147" s="80">
        <f>I147*1000</f>
        <v>126.06758262161158</v>
      </c>
      <c r="K147" s="143">
        <f aca="true" t="shared" si="52" ref="K147:K155">H147/D147</f>
        <v>0.22874118083921277</v>
      </c>
      <c r="L147" s="17">
        <f aca="true" t="shared" si="53" ref="L147:L155">K147*1000</f>
        <v>228.74118083921277</v>
      </c>
    </row>
    <row r="148" spans="1:12" ht="15.75">
      <c r="A148" s="14" t="s">
        <v>135</v>
      </c>
      <c r="B148" s="15" t="s">
        <v>252</v>
      </c>
      <c r="C148" s="16" t="s">
        <v>11</v>
      </c>
      <c r="D148" s="52">
        <v>24185</v>
      </c>
      <c r="E148" s="52">
        <f>'[112]DZIAŁ 3'!$C$6</f>
        <v>1490</v>
      </c>
      <c r="F148" s="80">
        <f>'[112]DZIAŁ 3'!$D$6</f>
        <v>1136</v>
      </c>
      <c r="G148" s="80">
        <f>'[112]DZIAŁ 3'!$E$6</f>
        <v>0</v>
      </c>
      <c r="H148" s="80">
        <f>'[112]DZIAŁ 3'!$F$6</f>
        <v>2556</v>
      </c>
      <c r="I148" s="81">
        <f aca="true" t="shared" si="54" ref="I148:I154">E148/D148</f>
        <v>0.06160843498035973</v>
      </c>
      <c r="J148" s="80">
        <f aca="true" t="shared" si="55" ref="J148:J154">I148*1000</f>
        <v>61.608434980359725</v>
      </c>
      <c r="K148" s="143">
        <f t="shared" si="52"/>
        <v>0.10568534215422783</v>
      </c>
      <c r="L148" s="17">
        <f t="shared" si="53"/>
        <v>105.68534215422783</v>
      </c>
    </row>
    <row r="149" spans="1:12" ht="15.75">
      <c r="A149" s="14" t="s">
        <v>136</v>
      </c>
      <c r="B149" s="15" t="s">
        <v>253</v>
      </c>
      <c r="C149" s="16" t="s">
        <v>16</v>
      </c>
      <c r="D149" s="52">
        <v>6768</v>
      </c>
      <c r="E149" s="52">
        <f>'[11]DZIAŁ 3'!$C$6</f>
        <v>708</v>
      </c>
      <c r="F149" s="80">
        <f>'[11]DZIAŁ 3'!$D$6</f>
        <v>404</v>
      </c>
      <c r="G149" s="80">
        <f>'[11]DZIAŁ 3'!$E$6</f>
        <v>404</v>
      </c>
      <c r="H149" s="80">
        <f>'[11]DZIAŁ 3'!$F$6</f>
        <v>1279</v>
      </c>
      <c r="I149" s="81">
        <f t="shared" si="54"/>
        <v>0.10460992907801418</v>
      </c>
      <c r="J149" s="80">
        <f t="shared" si="55"/>
        <v>104.60992907801418</v>
      </c>
      <c r="K149" s="143">
        <f t="shared" si="52"/>
        <v>0.18897754137115838</v>
      </c>
      <c r="L149" s="17">
        <f t="shared" si="53"/>
        <v>188.97754137115837</v>
      </c>
    </row>
    <row r="150" spans="1:12" ht="15.75">
      <c r="A150" s="14" t="s">
        <v>137</v>
      </c>
      <c r="B150" s="15" t="s">
        <v>254</v>
      </c>
      <c r="C150" s="16" t="s">
        <v>16</v>
      </c>
      <c r="D150" s="52">
        <v>3715</v>
      </c>
      <c r="E150" s="52">
        <f>'[25]DZIAŁ 3'!$C$6</f>
        <v>552</v>
      </c>
      <c r="F150" s="80">
        <f>'[25]DZIAŁ 3'!$D$6</f>
        <v>398</v>
      </c>
      <c r="G150" s="80">
        <f>'[25]DZIAŁ 3'!$E$6</f>
        <v>398</v>
      </c>
      <c r="H150" s="80">
        <f>'[25]DZIAŁ 3'!$F$6</f>
        <v>1156</v>
      </c>
      <c r="I150" s="81">
        <f t="shared" si="54"/>
        <v>0.14858681022880216</v>
      </c>
      <c r="J150" s="80">
        <f t="shared" si="55"/>
        <v>148.58681022880216</v>
      </c>
      <c r="K150" s="143">
        <f t="shared" si="52"/>
        <v>0.3111709286675639</v>
      </c>
      <c r="L150" s="17">
        <f t="shared" si="53"/>
        <v>311.1709286675639</v>
      </c>
    </row>
    <row r="151" spans="1:12" ht="15.75">
      <c r="A151" s="14" t="s">
        <v>138</v>
      </c>
      <c r="B151" s="15" t="s">
        <v>255</v>
      </c>
      <c r="C151" s="16" t="s">
        <v>16</v>
      </c>
      <c r="D151" s="52">
        <v>5709</v>
      </c>
      <c r="E151" s="52">
        <f>'[54]DZIAŁ 3'!$C$6</f>
        <v>769</v>
      </c>
      <c r="F151" s="80">
        <f>'[54]DZIAŁ 3'!$D$6</f>
        <v>428</v>
      </c>
      <c r="G151" s="80">
        <f>'[54]DZIAŁ 3'!$E$6</f>
        <v>428</v>
      </c>
      <c r="H151" s="80">
        <f>'[54]DZIAŁ 3'!$F$6</f>
        <v>1624</v>
      </c>
      <c r="I151" s="81">
        <f t="shared" si="54"/>
        <v>0.13469959712734278</v>
      </c>
      <c r="J151" s="80">
        <f t="shared" si="55"/>
        <v>134.69959712734277</v>
      </c>
      <c r="K151" s="143">
        <f t="shared" si="52"/>
        <v>0.28446312839376425</v>
      </c>
      <c r="L151" s="17">
        <f t="shared" si="53"/>
        <v>284.46312839376424</v>
      </c>
    </row>
    <row r="152" spans="1:12" ht="15.75">
      <c r="A152" s="14" t="s">
        <v>139</v>
      </c>
      <c r="B152" s="15" t="s">
        <v>256</v>
      </c>
      <c r="C152" s="16" t="s">
        <v>16</v>
      </c>
      <c r="D152" s="52">
        <v>12473</v>
      </c>
      <c r="E152" s="52">
        <f>'[64]DZIAŁ 3'!$C$6</f>
        <v>1145</v>
      </c>
      <c r="F152" s="80">
        <f>'[64]DZIAŁ 3'!$D$6</f>
        <v>672</v>
      </c>
      <c r="G152" s="80">
        <f>'[64]DZIAŁ 3'!$E$6</f>
        <v>672</v>
      </c>
      <c r="H152" s="80">
        <f>'[64]DZIAŁ 3'!$F$6</f>
        <v>1987</v>
      </c>
      <c r="I152" s="81">
        <f t="shared" si="54"/>
        <v>0.0917982842940752</v>
      </c>
      <c r="J152" s="80">
        <f t="shared" si="55"/>
        <v>91.7982842940752</v>
      </c>
      <c r="K152" s="143">
        <f t="shared" si="52"/>
        <v>0.15930409684919425</v>
      </c>
      <c r="L152" s="17">
        <f t="shared" si="53"/>
        <v>159.30409684919425</v>
      </c>
    </row>
    <row r="153" spans="1:12" ht="15.75">
      <c r="A153" s="14" t="s">
        <v>140</v>
      </c>
      <c r="B153" s="15" t="s">
        <v>257</v>
      </c>
      <c r="C153" s="16" t="s">
        <v>16</v>
      </c>
      <c r="D153" s="52">
        <v>6076</v>
      </c>
      <c r="E153" s="52">
        <f>'[63]DZIAŁ 3'!$C$6</f>
        <v>664</v>
      </c>
      <c r="F153" s="80">
        <f>'[63]DZIAŁ 3'!$D$6</f>
        <v>405</v>
      </c>
      <c r="G153" s="80">
        <f>'[63]DZIAŁ 3'!$E$6</f>
        <v>405</v>
      </c>
      <c r="H153" s="80">
        <f>'[63]DZIAŁ 3'!$F$6</f>
        <v>1364</v>
      </c>
      <c r="I153" s="81">
        <f t="shared" si="54"/>
        <v>0.10928242264647794</v>
      </c>
      <c r="J153" s="80">
        <f t="shared" si="55"/>
        <v>109.28242264647794</v>
      </c>
      <c r="K153" s="143">
        <f t="shared" si="52"/>
        <v>0.22448979591836735</v>
      </c>
      <c r="L153" s="17">
        <f t="shared" si="53"/>
        <v>224.48979591836735</v>
      </c>
    </row>
    <row r="154" spans="1:12" ht="15.75">
      <c r="A154" s="14" t="s">
        <v>141</v>
      </c>
      <c r="B154" s="15" t="s">
        <v>258</v>
      </c>
      <c r="C154" s="16" t="s">
        <v>16</v>
      </c>
      <c r="D154" s="52">
        <v>6579</v>
      </c>
      <c r="E154" s="52">
        <f>'[65]DZIAŁ 3'!$C$6</f>
        <v>824</v>
      </c>
      <c r="F154" s="80">
        <f>'[65]DZIAŁ 3'!$D$6</f>
        <v>493</v>
      </c>
      <c r="G154" s="80">
        <f>'[65]DZIAŁ 3'!$E$6</f>
        <v>491</v>
      </c>
      <c r="H154" s="80">
        <f>'[65]DZIAŁ 3'!$F$6</f>
        <v>1556</v>
      </c>
      <c r="I154" s="81">
        <f t="shared" si="54"/>
        <v>0.12524699802401582</v>
      </c>
      <c r="J154" s="80">
        <f t="shared" si="55"/>
        <v>125.24699802401581</v>
      </c>
      <c r="K154" s="143">
        <f t="shared" si="52"/>
        <v>0.23651010791913665</v>
      </c>
      <c r="L154" s="17">
        <f t="shared" si="53"/>
        <v>236.51010791913666</v>
      </c>
    </row>
    <row r="155" spans="1:12" s="2" customFormat="1" ht="15.75">
      <c r="A155" s="178" t="s">
        <v>18</v>
      </c>
      <c r="B155" s="178"/>
      <c r="C155" s="178"/>
      <c r="D155" s="53">
        <f>SUM(D147:D154)</f>
        <v>70891</v>
      </c>
      <c r="E155" s="53">
        <f>SUM(E147:E154)</f>
        <v>6831</v>
      </c>
      <c r="F155" s="47">
        <f>SUM(F147:F154)</f>
        <v>4332</v>
      </c>
      <c r="G155" s="47">
        <f>SUM(G147:G154)</f>
        <v>3030</v>
      </c>
      <c r="H155" s="47">
        <f>SUM(H147:H154)</f>
        <v>12754</v>
      </c>
      <c r="I155" s="79">
        <f>E155/D155</f>
        <v>0.09635919933418911</v>
      </c>
      <c r="J155" s="47">
        <f>I155*1000</f>
        <v>96.35919933418911</v>
      </c>
      <c r="K155" s="144">
        <f t="shared" si="52"/>
        <v>0.17991000268017096</v>
      </c>
      <c r="L155" s="21">
        <f t="shared" si="53"/>
        <v>179.91000268017095</v>
      </c>
    </row>
    <row r="156" spans="1:12" s="1" customFormat="1" ht="12.75">
      <c r="A156" s="179" t="s">
        <v>142</v>
      </c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</row>
    <row r="157" spans="1:12" ht="15.75">
      <c r="A157" s="14" t="s">
        <v>143</v>
      </c>
      <c r="B157" s="15" t="s">
        <v>259</v>
      </c>
      <c r="C157" s="16" t="s">
        <v>22</v>
      </c>
      <c r="D157" s="52">
        <v>17325</v>
      </c>
      <c r="E157" s="52">
        <f>'[114]DZIAŁ 3'!$C$6</f>
        <v>1193</v>
      </c>
      <c r="F157" s="80">
        <f>'[114]DZIAŁ 3'!$D$6</f>
        <v>807</v>
      </c>
      <c r="G157" s="80">
        <f>'[114]DZIAŁ 3'!$E$6</f>
        <v>366</v>
      </c>
      <c r="H157" s="80">
        <f>'[114]DZIAŁ 3'!$F$6</f>
        <v>1958</v>
      </c>
      <c r="I157" s="81">
        <f>E157/D157</f>
        <v>0.06886002886002886</v>
      </c>
      <c r="J157" s="80">
        <f>I157*1000</f>
        <v>68.86002886002886</v>
      </c>
      <c r="K157" s="143">
        <f aca="true" t="shared" si="56" ref="K157:K164">H157/D157</f>
        <v>0.11301587301587301</v>
      </c>
      <c r="L157" s="17">
        <f aca="true" t="shared" si="57" ref="L157:L164">K157*1000</f>
        <v>113.01587301587301</v>
      </c>
    </row>
    <row r="158" spans="1:12" ht="15.75">
      <c r="A158" s="14" t="s">
        <v>144</v>
      </c>
      <c r="B158" s="15" t="s">
        <v>260</v>
      </c>
      <c r="C158" s="16" t="s">
        <v>16</v>
      </c>
      <c r="D158" s="52">
        <v>2951</v>
      </c>
      <c r="E158" s="52">
        <f>'[6]DZIAŁ 3'!$C$6</f>
        <v>312</v>
      </c>
      <c r="F158" s="80">
        <f>'[6]DZIAŁ 3'!$D$6</f>
        <v>179</v>
      </c>
      <c r="G158" s="80">
        <f>'[6]DZIAŁ 3'!$E$6</f>
        <v>179</v>
      </c>
      <c r="H158" s="80">
        <f>'[6]DZIAŁ 3'!$F$6</f>
        <v>597</v>
      </c>
      <c r="I158" s="81">
        <f>E158/D158</f>
        <v>0.10572687224669604</v>
      </c>
      <c r="J158" s="80">
        <f>I158*1000</f>
        <v>105.72687224669603</v>
      </c>
      <c r="K158" s="143">
        <f t="shared" si="56"/>
        <v>0.20230430362588953</v>
      </c>
      <c r="L158" s="17">
        <f t="shared" si="57"/>
        <v>202.30430362588953</v>
      </c>
    </row>
    <row r="159" spans="1:12" ht="15.75">
      <c r="A159" s="14" t="s">
        <v>145</v>
      </c>
      <c r="B159" s="15" t="s">
        <v>261</v>
      </c>
      <c r="C159" s="16" t="s">
        <v>16</v>
      </c>
      <c r="D159" s="52">
        <v>3328</v>
      </c>
      <c r="E159" s="52">
        <f>'[51]DZIAŁ 3'!$C$6</f>
        <v>201</v>
      </c>
      <c r="F159" s="80">
        <f>'[51]DZIAŁ 3'!$D$6</f>
        <v>102</v>
      </c>
      <c r="G159" s="80">
        <f>'[51]DZIAŁ 3'!$E$6</f>
        <v>102</v>
      </c>
      <c r="H159" s="80">
        <f>'[51]DZIAŁ 3'!$F$6</f>
        <v>390</v>
      </c>
      <c r="I159" s="81">
        <f>E159/D159</f>
        <v>0.060396634615384616</v>
      </c>
      <c r="J159" s="80">
        <f>I159*1000</f>
        <v>60.39663461538461</v>
      </c>
      <c r="K159" s="143">
        <f t="shared" si="56"/>
        <v>0.1171875</v>
      </c>
      <c r="L159" s="17">
        <f t="shared" si="57"/>
        <v>117.1875</v>
      </c>
    </row>
    <row r="160" spans="1:12" s="4" customFormat="1" ht="15.75">
      <c r="A160" s="178" t="s">
        <v>18</v>
      </c>
      <c r="B160" s="178"/>
      <c r="C160" s="178"/>
      <c r="D160" s="53">
        <f>SUM(D157:D159)</f>
        <v>23604</v>
      </c>
      <c r="E160" s="53">
        <f>SUM(E157:E159)</f>
        <v>1706</v>
      </c>
      <c r="F160" s="47">
        <f>SUM(F157:F159)</f>
        <v>1088</v>
      </c>
      <c r="G160" s="47">
        <f>SUM(G157:G159)</f>
        <v>647</v>
      </c>
      <c r="H160" s="47">
        <f>SUM(H157:H159)</f>
        <v>2945</v>
      </c>
      <c r="I160" s="79">
        <f>E160/D160</f>
        <v>0.07227588544314523</v>
      </c>
      <c r="J160" s="47">
        <f>I160*1000</f>
        <v>72.27588544314523</v>
      </c>
      <c r="K160" s="144">
        <f t="shared" si="56"/>
        <v>0.1247669886459922</v>
      </c>
      <c r="L160" s="21">
        <f t="shared" si="57"/>
        <v>124.7669886459922</v>
      </c>
    </row>
    <row r="161" spans="1:12" s="5" customFormat="1" ht="15.75">
      <c r="A161" s="183" t="s">
        <v>146</v>
      </c>
      <c r="B161" s="183"/>
      <c r="C161" s="183"/>
      <c r="D161" s="55">
        <f>D160+D155+D145+D139+D128+D114+D108+D101+D95+D88+D81+D73+D64+D59+D51+D44+D33+D25+D16</f>
        <v>1147768</v>
      </c>
      <c r="E161" s="55">
        <f>E160+E155+E145+E139+E128+E114+E108+E101+E95+E88+E81+E73+E64+E59+E51+E44+E33+E25+E16</f>
        <v>104191</v>
      </c>
      <c r="F161" s="93">
        <f>F160+F155+F145+F139+F128+F114+F108+F101+F95+F88+F81+F73+F64+F59+F51+F44+F33+F25+F16</f>
        <v>63691</v>
      </c>
      <c r="G161" s="93">
        <f>G160+G155+G145+G139+G128+G114+G108+G101+G95+G88+G81+G73+G64+G59+G51+G44+G33+G25+G16</f>
        <v>37715</v>
      </c>
      <c r="H161" s="93">
        <f>H160+H155+H145+H139+H128+H114+H108+H101+H95+H88+H81+H73+H64+H59+H51+H44+H33+H25+H16</f>
        <v>173551</v>
      </c>
      <c r="I161" s="93"/>
      <c r="J161" s="93"/>
      <c r="K161" s="145">
        <f t="shared" si="56"/>
        <v>0.1512073868586683</v>
      </c>
      <c r="L161" s="29">
        <f t="shared" si="57"/>
        <v>151.20738685866831</v>
      </c>
    </row>
    <row r="162" spans="1:12" ht="15.75">
      <c r="A162" s="14" t="s">
        <v>147</v>
      </c>
      <c r="B162" s="16" t="s">
        <v>148</v>
      </c>
      <c r="C162" s="16" t="s">
        <v>11</v>
      </c>
      <c r="D162" s="52">
        <v>173831</v>
      </c>
      <c r="E162" s="52">
        <f>'[100]DZIAŁ 3'!$C$6</f>
        <v>7117</v>
      </c>
      <c r="F162" s="80">
        <f>'[100]DZIAŁ 3'!$D$6</f>
        <v>5725</v>
      </c>
      <c r="G162" s="80">
        <f>'[100]DZIAŁ 3'!$E$6</f>
        <v>0</v>
      </c>
      <c r="H162" s="80">
        <f>'[100]DZIAŁ 3'!$F$6</f>
        <v>9976</v>
      </c>
      <c r="I162" s="81">
        <f>E162/D162</f>
        <v>0.04094206441888961</v>
      </c>
      <c r="J162" s="80">
        <f>I162*1000</f>
        <v>40.94206441888961</v>
      </c>
      <c r="K162" s="143">
        <f t="shared" si="56"/>
        <v>0.05738907329532707</v>
      </c>
      <c r="L162" s="17">
        <f t="shared" si="57"/>
        <v>57.389073295327066</v>
      </c>
    </row>
    <row r="163" spans="1:12" ht="15.75">
      <c r="A163" s="14" t="s">
        <v>149</v>
      </c>
      <c r="B163" s="16" t="s">
        <v>37</v>
      </c>
      <c r="C163" s="16" t="s">
        <v>11</v>
      </c>
      <c r="D163" s="52">
        <v>122368</v>
      </c>
      <c r="E163" s="52">
        <f>'[76]DZIAŁ 3'!$C$6</f>
        <v>8311</v>
      </c>
      <c r="F163" s="80">
        <f>'[76]DZIAŁ 3'!$D$6</f>
        <v>5852</v>
      </c>
      <c r="G163" s="80">
        <f>'[76]DZIAŁ 3'!$E$6</f>
        <v>0</v>
      </c>
      <c r="H163" s="80">
        <f>'[76]DZIAŁ 3'!$F$6</f>
        <v>11100</v>
      </c>
      <c r="I163" s="81">
        <f>E163/D163</f>
        <v>0.06791808315899582</v>
      </c>
      <c r="J163" s="80">
        <f>I163*1000</f>
        <v>67.91808315899583</v>
      </c>
      <c r="K163" s="143">
        <f t="shared" si="56"/>
        <v>0.09070998953974896</v>
      </c>
      <c r="L163" s="17">
        <f t="shared" si="57"/>
        <v>90.70998953974896</v>
      </c>
    </row>
    <row r="164" spans="1:12" ht="21.75" customHeight="1" thickBot="1">
      <c r="A164" s="184" t="s">
        <v>146</v>
      </c>
      <c r="B164" s="184"/>
      <c r="C164" s="184"/>
      <c r="D164" s="135">
        <f>D161+D162+D163</f>
        <v>1443967</v>
      </c>
      <c r="E164" s="135">
        <f>E161+E162+E163</f>
        <v>119619</v>
      </c>
      <c r="F164" s="135">
        <f>F161+F162+F163</f>
        <v>75268</v>
      </c>
      <c r="G164" s="135">
        <f>G161+G162+G163</f>
        <v>37715</v>
      </c>
      <c r="H164" s="135">
        <f>H161+H162+H163</f>
        <v>194627</v>
      </c>
      <c r="I164" s="136">
        <f>E164/D164</f>
        <v>0.08284053582941993</v>
      </c>
      <c r="J164" s="135">
        <f>I164*1000</f>
        <v>82.84053582941993</v>
      </c>
      <c r="K164" s="136">
        <f t="shared" si="56"/>
        <v>0.1347863212940462</v>
      </c>
      <c r="L164" s="137">
        <f t="shared" si="57"/>
        <v>134.7863212940462</v>
      </c>
    </row>
    <row r="165" spans="1:12" ht="7.5" customHeight="1">
      <c r="A165" s="118"/>
      <c r="B165" s="115"/>
      <c r="C165" s="118"/>
      <c r="D165" s="140"/>
      <c r="E165" s="140"/>
      <c r="F165" s="117"/>
      <c r="G165" s="117"/>
      <c r="H165" s="117"/>
      <c r="I165" s="117"/>
      <c r="J165" s="117"/>
      <c r="K165" s="117"/>
      <c r="L165" s="116"/>
    </row>
    <row r="166" spans="1:12" ht="12.75" hidden="1">
      <c r="A166" s="118"/>
      <c r="B166" s="115"/>
      <c r="C166" s="118"/>
      <c r="D166" s="123"/>
      <c r="E166" s="123"/>
      <c r="F166" s="117"/>
      <c r="G166" s="117"/>
      <c r="H166" s="117"/>
      <c r="I166" s="117"/>
      <c r="J166" s="117"/>
      <c r="K166" s="117"/>
      <c r="L166" s="117"/>
    </row>
    <row r="167" spans="1:12" ht="12.75">
      <c r="A167" s="119" t="s">
        <v>150</v>
      </c>
      <c r="B167" s="115"/>
      <c r="C167" s="118"/>
      <c r="D167" s="123"/>
      <c r="E167" s="123"/>
      <c r="F167" s="117"/>
      <c r="G167" s="117"/>
      <c r="H167" s="117"/>
      <c r="I167" s="117"/>
      <c r="J167" s="117"/>
      <c r="K167" s="117"/>
      <c r="L167" s="117"/>
    </row>
    <row r="168" spans="1:12" ht="12.75">
      <c r="A168" s="118" t="s">
        <v>284</v>
      </c>
      <c r="B168" s="115"/>
      <c r="C168" s="118"/>
      <c r="D168" s="123"/>
      <c r="E168" s="123"/>
      <c r="F168" s="117"/>
      <c r="G168" s="117"/>
      <c r="H168" s="117"/>
      <c r="I168" s="117"/>
      <c r="J168" s="117"/>
      <c r="K168" s="117"/>
      <c r="L168" s="117"/>
    </row>
    <row r="169" spans="1:12" ht="12.75">
      <c r="A169" s="118" t="s">
        <v>151</v>
      </c>
      <c r="B169" s="115"/>
      <c r="C169" s="118"/>
      <c r="D169" s="123"/>
      <c r="E169" s="123"/>
      <c r="F169" s="117"/>
      <c r="G169" s="117"/>
      <c r="H169" s="117"/>
      <c r="I169" s="117"/>
      <c r="J169" s="117"/>
      <c r="K169" s="117"/>
      <c r="L169" s="117"/>
    </row>
    <row r="170" spans="1:12" ht="12.75">
      <c r="A170" s="118" t="s">
        <v>152</v>
      </c>
      <c r="B170" s="115"/>
      <c r="C170" s="118"/>
      <c r="D170" s="123"/>
      <c r="E170" s="123"/>
      <c r="F170" s="117"/>
      <c r="G170" s="117"/>
      <c r="H170" s="117"/>
      <c r="I170" s="117"/>
      <c r="J170" s="117"/>
      <c r="K170" s="117"/>
      <c r="L170" s="117"/>
    </row>
    <row r="171" spans="1:12" ht="12.75">
      <c r="A171" s="157" t="s">
        <v>315</v>
      </c>
      <c r="B171" s="157"/>
      <c r="C171" s="118"/>
      <c r="D171" s="123"/>
      <c r="E171" s="123"/>
      <c r="F171" s="117"/>
      <c r="G171" s="117"/>
      <c r="H171" s="117"/>
      <c r="I171" s="117"/>
      <c r="J171" s="117"/>
      <c r="K171" s="117"/>
      <c r="L171" s="117"/>
    </row>
    <row r="172" spans="1:12" ht="14.25" customHeight="1">
      <c r="A172" s="118"/>
      <c r="B172" s="115"/>
      <c r="C172" s="118"/>
      <c r="D172" s="123"/>
      <c r="E172" s="123"/>
      <c r="F172" s="117"/>
      <c r="G172" s="117"/>
      <c r="H172" s="117"/>
      <c r="I172" s="117"/>
      <c r="J172" s="117"/>
      <c r="K172" s="117"/>
      <c r="L172" s="120" t="s">
        <v>285</v>
      </c>
    </row>
    <row r="173" spans="1:12" ht="40.5" customHeight="1">
      <c r="A173" s="180" t="s">
        <v>312</v>
      </c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</row>
    <row r="174" spans="1:12" ht="16.5" customHeight="1" thickBot="1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</row>
    <row r="175" spans="1:12" ht="13.5" customHeight="1" thickBot="1">
      <c r="A175" s="134"/>
      <c r="B175" s="134"/>
      <c r="C175" s="134"/>
      <c r="D175" s="134"/>
      <c r="E175" s="134"/>
      <c r="F175" s="165" t="s">
        <v>2</v>
      </c>
      <c r="G175" s="165"/>
      <c r="H175" s="165" t="s">
        <v>298</v>
      </c>
      <c r="I175" s="165" t="s">
        <v>306</v>
      </c>
      <c r="J175" s="165" t="s">
        <v>307</v>
      </c>
      <c r="K175" s="165" t="s">
        <v>297</v>
      </c>
      <c r="L175" s="165" t="s">
        <v>302</v>
      </c>
    </row>
    <row r="176" spans="1:12" ht="84" customHeight="1" thickBot="1">
      <c r="A176" s="33" t="s">
        <v>153</v>
      </c>
      <c r="B176" s="166" t="s">
        <v>154</v>
      </c>
      <c r="C176" s="167"/>
      <c r="D176" s="33" t="s">
        <v>313</v>
      </c>
      <c r="E176" s="33" t="s">
        <v>303</v>
      </c>
      <c r="F176" s="33" t="s">
        <v>155</v>
      </c>
      <c r="G176" s="33" t="s">
        <v>299</v>
      </c>
      <c r="H176" s="165"/>
      <c r="I176" s="165"/>
      <c r="J176" s="165"/>
      <c r="K176" s="165"/>
      <c r="L176" s="165"/>
    </row>
    <row r="177" spans="1:12" ht="19.5" customHeight="1">
      <c r="A177" s="104">
        <v>1</v>
      </c>
      <c r="B177" s="169" t="s">
        <v>262</v>
      </c>
      <c r="C177" s="169"/>
      <c r="D177" s="83">
        <f>D210</f>
        <v>59830</v>
      </c>
      <c r="E177" s="83">
        <f>'[116]DZIAŁ 3'!$C$6</f>
        <v>4</v>
      </c>
      <c r="F177" s="105">
        <f>'[116]DZIAŁ 3'!$D$6</f>
        <v>4</v>
      </c>
      <c r="G177" s="105">
        <f>'[116]DZIAŁ 3'!$E$6</f>
        <v>1</v>
      </c>
      <c r="H177" s="105">
        <f>'[116]DZIAŁ 3'!$F$6</f>
        <v>9</v>
      </c>
      <c r="I177" s="40">
        <f>E177/D177</f>
        <v>6.685609226140732E-05</v>
      </c>
      <c r="J177" s="105">
        <f>I177*1000</f>
        <v>0.06685609226140732</v>
      </c>
      <c r="K177" s="146">
        <f>H177/D177</f>
        <v>0.00015042620758816646</v>
      </c>
      <c r="L177" s="100">
        <f>K177*1000</f>
        <v>0.15042620758816647</v>
      </c>
    </row>
    <row r="178" spans="1:12" ht="19.5" customHeight="1">
      <c r="A178" s="102">
        <v>2</v>
      </c>
      <c r="B178" s="168" t="s">
        <v>263</v>
      </c>
      <c r="C178" s="168"/>
      <c r="D178" s="35">
        <f>D211</f>
        <v>42469</v>
      </c>
      <c r="E178" s="35">
        <f>'[117]DZIAŁ 3'!$C$6</f>
        <v>3</v>
      </c>
      <c r="F178" s="103">
        <f>'[117]DZIAŁ 3'!$D$6</f>
        <v>3</v>
      </c>
      <c r="G178" s="103">
        <f>'[117]DZIAŁ 3'!$E$6</f>
        <v>1</v>
      </c>
      <c r="H178" s="103">
        <f>'[117]DZIAŁ 3'!$F$6</f>
        <v>3</v>
      </c>
      <c r="I178" s="40">
        <f aca="true" t="shared" si="58" ref="I178:I197">E178/D178</f>
        <v>7.063976076667687E-05</v>
      </c>
      <c r="J178" s="105">
        <f aca="true" t="shared" si="59" ref="J178:J197">I178*1000</f>
        <v>0.07063976076667687</v>
      </c>
      <c r="K178" s="147">
        <f aca="true" t="shared" si="60" ref="K178:K197">H178/D178</f>
        <v>7.063976076667687E-05</v>
      </c>
      <c r="L178" s="37">
        <f aca="true" t="shared" si="61" ref="L178:L197">K178*1000</f>
        <v>0.07063976076667687</v>
      </c>
    </row>
    <row r="179" spans="1:12" ht="19.5" customHeight="1">
      <c r="A179" s="102">
        <v>3</v>
      </c>
      <c r="B179" s="168" t="s">
        <v>264</v>
      </c>
      <c r="C179" s="168"/>
      <c r="D179" s="35">
        <f>D212</f>
        <v>66286</v>
      </c>
      <c r="E179" s="35">
        <f>'[118]DZIAŁ 3'!$C$6</f>
        <v>0</v>
      </c>
      <c r="F179" s="103">
        <f>'[118]DZIAŁ 3'!$D$6</f>
        <v>0</v>
      </c>
      <c r="G179" s="103">
        <f>'[118]DZIAŁ 3'!$E$6</f>
        <v>0</v>
      </c>
      <c r="H179" s="103">
        <f>'[118]DZIAŁ 3'!$F$6</f>
        <v>0</v>
      </c>
      <c r="I179" s="40">
        <f t="shared" si="58"/>
        <v>0</v>
      </c>
      <c r="J179" s="105">
        <f t="shared" si="59"/>
        <v>0</v>
      </c>
      <c r="K179" s="147">
        <f t="shared" si="60"/>
        <v>0</v>
      </c>
      <c r="L179" s="37">
        <f t="shared" si="61"/>
        <v>0</v>
      </c>
    </row>
    <row r="180" spans="1:12" ht="19.5" customHeight="1">
      <c r="A180" s="102">
        <v>4</v>
      </c>
      <c r="B180" s="168" t="s">
        <v>265</v>
      </c>
      <c r="C180" s="168"/>
      <c r="D180" s="35">
        <f aca="true" t="shared" si="62" ref="D180:D197">D213</f>
        <v>58174</v>
      </c>
      <c r="E180" s="35">
        <f>'[119]DZIAŁ 3'!$C$6</f>
        <v>5</v>
      </c>
      <c r="F180" s="103">
        <f>'[119]DZIAŁ 3'!$D$6</f>
        <v>5</v>
      </c>
      <c r="G180" s="103">
        <f>'[119]DZIAŁ 3'!$E$6</f>
        <v>0</v>
      </c>
      <c r="H180" s="103">
        <f>'[119]DZIAŁ 3'!$F$6</f>
        <v>5</v>
      </c>
      <c r="I180" s="40">
        <f t="shared" si="58"/>
        <v>8.59490494035136E-05</v>
      </c>
      <c r="J180" s="105">
        <f t="shared" si="59"/>
        <v>0.0859490494035136</v>
      </c>
      <c r="K180" s="147">
        <f t="shared" si="60"/>
        <v>8.59490494035136E-05</v>
      </c>
      <c r="L180" s="37">
        <f t="shared" si="61"/>
        <v>0.0859490494035136</v>
      </c>
    </row>
    <row r="181" spans="1:12" ht="19.5" customHeight="1">
      <c r="A181" s="102">
        <v>5</v>
      </c>
      <c r="B181" s="168" t="s">
        <v>266</v>
      </c>
      <c r="C181" s="168"/>
      <c r="D181" s="35">
        <f t="shared" si="62"/>
        <v>89883</v>
      </c>
      <c r="E181" s="35">
        <f>'[120]DZIAŁ 3'!$C$6</f>
        <v>11</v>
      </c>
      <c r="F181" s="103">
        <f>'[120]DZIAŁ 3'!$D$6</f>
        <v>11</v>
      </c>
      <c r="G181" s="103">
        <f>'[120]DZIAŁ 3'!$E$6</f>
        <v>6</v>
      </c>
      <c r="H181" s="103">
        <f>'[120]DZIAŁ 3'!$F$6</f>
        <v>21</v>
      </c>
      <c r="I181" s="40">
        <f t="shared" si="58"/>
        <v>0.00012238131793553843</v>
      </c>
      <c r="J181" s="105">
        <f t="shared" si="59"/>
        <v>0.12238131793553843</v>
      </c>
      <c r="K181" s="147">
        <f t="shared" si="60"/>
        <v>0.00023363706151330064</v>
      </c>
      <c r="L181" s="37">
        <f t="shared" si="61"/>
        <v>0.23363706151330063</v>
      </c>
    </row>
    <row r="182" spans="1:12" ht="19.5" customHeight="1">
      <c r="A182" s="102">
        <v>6</v>
      </c>
      <c r="B182" s="168" t="s">
        <v>267</v>
      </c>
      <c r="C182" s="168"/>
      <c r="D182" s="35">
        <f t="shared" si="62"/>
        <v>57562</v>
      </c>
      <c r="E182" s="35">
        <f>'[121]DZIAŁ 3'!$C$6</f>
        <v>4</v>
      </c>
      <c r="F182" s="80">
        <f>'[121]DZIAŁ 3'!$D$6</f>
        <v>4</v>
      </c>
      <c r="G182" s="80">
        <f>'[121]DZIAŁ 3'!$E$6</f>
        <v>2</v>
      </c>
      <c r="H182" s="80">
        <f>'[121]DZIAŁ 3'!$F$6</f>
        <v>4</v>
      </c>
      <c r="I182" s="40">
        <f t="shared" si="58"/>
        <v>6.949028873214968E-05</v>
      </c>
      <c r="J182" s="105">
        <f t="shared" si="59"/>
        <v>0.06949028873214969</v>
      </c>
      <c r="K182" s="147">
        <f t="shared" si="60"/>
        <v>6.949028873214968E-05</v>
      </c>
      <c r="L182" s="37">
        <f t="shared" si="61"/>
        <v>0.06949028873214969</v>
      </c>
    </row>
    <row r="183" spans="1:12" ht="19.5" customHeight="1">
      <c r="A183" s="102">
        <v>7</v>
      </c>
      <c r="B183" s="168" t="s">
        <v>268</v>
      </c>
      <c r="C183" s="168"/>
      <c r="D183" s="35">
        <f t="shared" si="62"/>
        <v>27353</v>
      </c>
      <c r="E183" s="35">
        <f>'[122]DZIAŁ 3'!$C$6</f>
        <v>6</v>
      </c>
      <c r="F183" s="103">
        <f>'[122]DZIAŁ 3'!$D$6</f>
        <v>6</v>
      </c>
      <c r="G183" s="103">
        <f>'[122]DZIAŁ 3'!$E$6</f>
        <v>0</v>
      </c>
      <c r="H183" s="103">
        <f>'[122]DZIAŁ 3'!$F$6</f>
        <v>18</v>
      </c>
      <c r="I183" s="40">
        <f t="shared" si="58"/>
        <v>0.00021935436697985596</v>
      </c>
      <c r="J183" s="105">
        <f t="shared" si="59"/>
        <v>0.21935436697985594</v>
      </c>
      <c r="K183" s="147">
        <f t="shared" si="60"/>
        <v>0.0006580631009395679</v>
      </c>
      <c r="L183" s="37">
        <f t="shared" si="61"/>
        <v>0.6580631009395679</v>
      </c>
    </row>
    <row r="184" spans="1:12" ht="19.5" customHeight="1">
      <c r="A184" s="102">
        <v>8</v>
      </c>
      <c r="B184" s="168" t="s">
        <v>269</v>
      </c>
      <c r="C184" s="168"/>
      <c r="D184" s="35">
        <f t="shared" si="62"/>
        <v>93052</v>
      </c>
      <c r="E184" s="35">
        <f>'[123]DZIAŁ 3'!$C$6</f>
        <v>8</v>
      </c>
      <c r="F184" s="103">
        <f>'[123]DZIAŁ 3'!$D$6</f>
        <v>7</v>
      </c>
      <c r="G184" s="103">
        <f>'[123]DZIAŁ 3'!$E$6</f>
        <v>0</v>
      </c>
      <c r="H184" s="103">
        <f>'[123]DZIAŁ 3'!$F$6</f>
        <v>13</v>
      </c>
      <c r="I184" s="40">
        <f t="shared" si="58"/>
        <v>8.597343420882947E-05</v>
      </c>
      <c r="J184" s="105">
        <f t="shared" si="59"/>
        <v>0.08597343420882947</v>
      </c>
      <c r="K184" s="147">
        <f t="shared" si="60"/>
        <v>0.0001397068305893479</v>
      </c>
      <c r="L184" s="37">
        <f t="shared" si="61"/>
        <v>0.13970683058934788</v>
      </c>
    </row>
    <row r="185" spans="1:12" ht="19.5" customHeight="1">
      <c r="A185" s="102">
        <v>9</v>
      </c>
      <c r="B185" s="168" t="s">
        <v>270</v>
      </c>
      <c r="C185" s="168"/>
      <c r="D185" s="35">
        <f t="shared" si="62"/>
        <v>65040</v>
      </c>
      <c r="E185" s="35">
        <f>'[124]DZIAŁ 3'!$C$6</f>
        <v>1348</v>
      </c>
      <c r="F185" s="103">
        <f>'[124]DZIAŁ 3'!$D$6</f>
        <v>1348</v>
      </c>
      <c r="G185" s="103">
        <f>'[124]DZIAŁ 3'!$E$6</f>
        <v>387</v>
      </c>
      <c r="H185" s="103">
        <f>'[124]DZIAŁ 3'!$F$6</f>
        <v>3928</v>
      </c>
      <c r="I185" s="40">
        <f t="shared" si="58"/>
        <v>0.02072570725707257</v>
      </c>
      <c r="J185" s="105">
        <f t="shared" si="59"/>
        <v>20.72570725707257</v>
      </c>
      <c r="K185" s="147">
        <f t="shared" si="60"/>
        <v>0.06039360393603936</v>
      </c>
      <c r="L185" s="37">
        <f t="shared" si="61"/>
        <v>60.39360393603936</v>
      </c>
    </row>
    <row r="186" spans="1:12" ht="19.5" customHeight="1">
      <c r="A186" s="102">
        <v>10</v>
      </c>
      <c r="B186" s="168" t="s">
        <v>271</v>
      </c>
      <c r="C186" s="168"/>
      <c r="D186" s="35">
        <f t="shared" si="62"/>
        <v>42506</v>
      </c>
      <c r="E186" s="35">
        <f>'[125]DZIAŁ 3'!$C$6</f>
        <v>4</v>
      </c>
      <c r="F186" s="103">
        <f>'[125]DZIAŁ 3'!$D$6</f>
        <v>4</v>
      </c>
      <c r="G186" s="103">
        <f>'[125]DZIAŁ 3'!$E$6</f>
        <v>0</v>
      </c>
      <c r="H186" s="103">
        <f>'[125]DZIAŁ 3'!$F$6</f>
        <v>9</v>
      </c>
      <c r="I186" s="40">
        <f t="shared" si="58"/>
        <v>9.410436173716651E-05</v>
      </c>
      <c r="J186" s="105">
        <f t="shared" si="59"/>
        <v>0.0941043617371665</v>
      </c>
      <c r="K186" s="147">
        <f t="shared" si="60"/>
        <v>0.00021173481390862468</v>
      </c>
      <c r="L186" s="37">
        <f t="shared" si="61"/>
        <v>0.21173481390862467</v>
      </c>
    </row>
    <row r="187" spans="1:12" ht="19.5" customHeight="1">
      <c r="A187" s="102">
        <v>11</v>
      </c>
      <c r="B187" s="168" t="s">
        <v>272</v>
      </c>
      <c r="C187" s="168"/>
      <c r="D187" s="35">
        <f t="shared" si="62"/>
        <v>50901</v>
      </c>
      <c r="E187" s="35">
        <f>'[126]DZIAŁ 3'!$C$6</f>
        <v>0</v>
      </c>
      <c r="F187" s="103">
        <f>'[126]DZIAŁ 3'!$D$6</f>
        <v>0</v>
      </c>
      <c r="G187" s="103">
        <f>'[126]DZIAŁ 3'!$E$6</f>
        <v>0</v>
      </c>
      <c r="H187" s="103">
        <f>'[126]DZIAŁ 3'!$F$6</f>
        <v>0</v>
      </c>
      <c r="I187" s="40">
        <f t="shared" si="58"/>
        <v>0</v>
      </c>
      <c r="J187" s="105">
        <f t="shared" si="59"/>
        <v>0</v>
      </c>
      <c r="K187" s="147">
        <f t="shared" si="60"/>
        <v>0</v>
      </c>
      <c r="L187" s="37">
        <f t="shared" si="61"/>
        <v>0</v>
      </c>
    </row>
    <row r="188" spans="1:12" ht="19.5" customHeight="1">
      <c r="A188" s="102">
        <v>12</v>
      </c>
      <c r="B188" s="168" t="s">
        <v>273</v>
      </c>
      <c r="C188" s="168"/>
      <c r="D188" s="35">
        <f t="shared" si="62"/>
        <v>33859</v>
      </c>
      <c r="E188" s="35">
        <f>'[127]DZIAŁ 3'!$C$6</f>
        <v>5</v>
      </c>
      <c r="F188" s="103">
        <f>'[127]DZIAŁ 3'!$D$6</f>
        <v>5</v>
      </c>
      <c r="G188" s="103">
        <f>'[127]DZIAŁ 3'!$E$6</f>
        <v>2</v>
      </c>
      <c r="H188" s="103">
        <f>'[127]DZIAŁ 3'!$F$6</f>
        <v>5</v>
      </c>
      <c r="I188" s="40">
        <f t="shared" si="58"/>
        <v>0.00014767122478513835</v>
      </c>
      <c r="J188" s="105">
        <f t="shared" si="59"/>
        <v>0.14767122478513836</v>
      </c>
      <c r="K188" s="147">
        <f t="shared" si="60"/>
        <v>0.00014767122478513835</v>
      </c>
      <c r="L188" s="37">
        <f t="shared" si="61"/>
        <v>0.14767122478513836</v>
      </c>
    </row>
    <row r="189" spans="1:12" ht="19.5" customHeight="1">
      <c r="A189" s="102">
        <v>13</v>
      </c>
      <c r="B189" s="168" t="s">
        <v>274</v>
      </c>
      <c r="C189" s="168"/>
      <c r="D189" s="35">
        <f>D222</f>
        <v>44291</v>
      </c>
      <c r="E189" s="35">
        <f>'[128]DZIAŁ 3'!$C$6</f>
        <v>0</v>
      </c>
      <c r="F189" s="103">
        <f>'[128]DZIAŁ 3'!$D$6</f>
        <v>0</v>
      </c>
      <c r="G189" s="103">
        <f>'[128]DZIAŁ 3'!$E$6</f>
        <v>0</v>
      </c>
      <c r="H189" s="103">
        <f>'[128]DZIAŁ 3'!$F$6</f>
        <v>0</v>
      </c>
      <c r="I189" s="40">
        <f t="shared" si="58"/>
        <v>0</v>
      </c>
      <c r="J189" s="105">
        <f t="shared" si="59"/>
        <v>0</v>
      </c>
      <c r="K189" s="147">
        <f t="shared" si="60"/>
        <v>0</v>
      </c>
      <c r="L189" s="37">
        <f t="shared" si="61"/>
        <v>0</v>
      </c>
    </row>
    <row r="190" spans="1:12" ht="19.5" customHeight="1">
      <c r="A190" s="102">
        <v>14</v>
      </c>
      <c r="B190" s="168" t="s">
        <v>275</v>
      </c>
      <c r="C190" s="168"/>
      <c r="D190" s="35">
        <f t="shared" si="62"/>
        <v>34805</v>
      </c>
      <c r="E190" s="35">
        <f>'[129]DZIAŁ 3'!$C$6</f>
        <v>3</v>
      </c>
      <c r="F190" s="103">
        <f>'[129]DZIAŁ 3'!$D$6</f>
        <v>3</v>
      </c>
      <c r="G190" s="103">
        <f>'[129]DZIAŁ 3'!$E$6</f>
        <v>1</v>
      </c>
      <c r="H190" s="103">
        <f>'[129]DZIAŁ 3'!$F$6</f>
        <v>7</v>
      </c>
      <c r="I190" s="40">
        <f t="shared" si="58"/>
        <v>8.6194512282718E-05</v>
      </c>
      <c r="J190" s="105">
        <f t="shared" si="59"/>
        <v>0.086194512282718</v>
      </c>
      <c r="K190" s="147">
        <f t="shared" si="60"/>
        <v>0.00020112052865967533</v>
      </c>
      <c r="L190" s="37">
        <f t="shared" si="61"/>
        <v>0.20112052865967533</v>
      </c>
    </row>
    <row r="191" spans="1:12" ht="19.5" customHeight="1">
      <c r="A191" s="102">
        <v>15</v>
      </c>
      <c r="B191" s="168" t="s">
        <v>276</v>
      </c>
      <c r="C191" s="168"/>
      <c r="D191" s="35">
        <f t="shared" si="62"/>
        <v>123049</v>
      </c>
      <c r="E191" s="35">
        <f>'[130]DZIAŁ 3'!$C$6</f>
        <v>0</v>
      </c>
      <c r="F191" s="103">
        <f>'[130]DZIAŁ 3'!$D$6</f>
        <v>0</v>
      </c>
      <c r="G191" s="103">
        <f>'[130]DZIAŁ 3'!$E$6</f>
        <v>0</v>
      </c>
      <c r="H191" s="103">
        <f>'[130]DZIAŁ 3'!$F$6</f>
        <v>0</v>
      </c>
      <c r="I191" s="40">
        <f t="shared" si="58"/>
        <v>0</v>
      </c>
      <c r="J191" s="105">
        <f t="shared" si="59"/>
        <v>0</v>
      </c>
      <c r="K191" s="147">
        <f t="shared" si="60"/>
        <v>0</v>
      </c>
      <c r="L191" s="37">
        <f t="shared" si="61"/>
        <v>0</v>
      </c>
    </row>
    <row r="192" spans="1:12" ht="19.5" customHeight="1">
      <c r="A192" s="102">
        <v>16</v>
      </c>
      <c r="B192" s="168" t="s">
        <v>277</v>
      </c>
      <c r="C192" s="168"/>
      <c r="D192" s="35">
        <f t="shared" si="62"/>
        <v>106442</v>
      </c>
      <c r="E192" s="35">
        <f>'[131]DZIAŁ 3'!$C$6</f>
        <v>3</v>
      </c>
      <c r="F192" s="103">
        <f>'[131]DZIAŁ 3'!$D$6</f>
        <v>3</v>
      </c>
      <c r="G192" s="103">
        <f>'[131]DZIAŁ 3'!$E$6</f>
        <v>1</v>
      </c>
      <c r="H192" s="103">
        <f>'[131]DZIAŁ 3'!$F$6</f>
        <v>10</v>
      </c>
      <c r="I192" s="40">
        <f t="shared" si="58"/>
        <v>2.818436331523271E-05</v>
      </c>
      <c r="J192" s="105">
        <f t="shared" si="59"/>
        <v>0.02818436331523271</v>
      </c>
      <c r="K192" s="147">
        <f t="shared" si="60"/>
        <v>9.394787771744236E-05</v>
      </c>
      <c r="L192" s="37">
        <f t="shared" si="61"/>
        <v>0.09394787771744235</v>
      </c>
    </row>
    <row r="193" spans="1:12" ht="19.5" customHeight="1">
      <c r="A193" s="102">
        <v>17</v>
      </c>
      <c r="B193" s="168" t="s">
        <v>278</v>
      </c>
      <c r="C193" s="168"/>
      <c r="D193" s="35">
        <f t="shared" si="62"/>
        <v>57771</v>
      </c>
      <c r="E193" s="35">
        <f>'[132]DZIAŁ 3'!$C$6</f>
        <v>0</v>
      </c>
      <c r="F193" s="103">
        <f>'[132]DZIAŁ 3'!$D$6</f>
        <v>0</v>
      </c>
      <c r="G193" s="103">
        <f>'[132]DZIAŁ 3'!$E$6</f>
        <v>0</v>
      </c>
      <c r="H193" s="103">
        <f>'[132]DZIAŁ 3'!$F$6</f>
        <v>0</v>
      </c>
      <c r="I193" s="40">
        <f t="shared" si="58"/>
        <v>0</v>
      </c>
      <c r="J193" s="105">
        <f t="shared" si="59"/>
        <v>0</v>
      </c>
      <c r="K193" s="147">
        <f t="shared" si="60"/>
        <v>0</v>
      </c>
      <c r="L193" s="37">
        <f t="shared" si="61"/>
        <v>0</v>
      </c>
    </row>
    <row r="194" spans="1:12" ht="19.5" customHeight="1">
      <c r="A194" s="102">
        <v>18</v>
      </c>
      <c r="B194" s="168" t="s">
        <v>279</v>
      </c>
      <c r="C194" s="168"/>
      <c r="D194" s="35">
        <f t="shared" si="62"/>
        <v>70891</v>
      </c>
      <c r="E194" s="35">
        <f>'[133]DZIAŁ 3'!$C$6</f>
        <v>3</v>
      </c>
      <c r="F194" s="103">
        <f>'[133]DZIAŁ 3'!$D$6</f>
        <v>3</v>
      </c>
      <c r="G194" s="103">
        <f>'[133]DZIAŁ 3'!$E$6</f>
        <v>0</v>
      </c>
      <c r="H194" s="103">
        <f>'[133]DZIAŁ 3'!$F$6</f>
        <v>6</v>
      </c>
      <c r="I194" s="40">
        <f t="shared" si="58"/>
        <v>4.23184889478213E-05</v>
      </c>
      <c r="J194" s="105">
        <f t="shared" si="59"/>
        <v>0.0423184889478213</v>
      </c>
      <c r="K194" s="147">
        <f t="shared" si="60"/>
        <v>8.46369778956426E-05</v>
      </c>
      <c r="L194" s="37">
        <f t="shared" si="61"/>
        <v>0.0846369778956426</v>
      </c>
    </row>
    <row r="195" spans="1:12" ht="19.5" customHeight="1">
      <c r="A195" s="102">
        <v>19</v>
      </c>
      <c r="B195" s="168" t="s">
        <v>280</v>
      </c>
      <c r="C195" s="168"/>
      <c r="D195" s="35">
        <f t="shared" si="62"/>
        <v>23604</v>
      </c>
      <c r="E195" s="35">
        <f>'[134]DZIAŁ 3'!$C$6</f>
        <v>1</v>
      </c>
      <c r="F195" s="103">
        <f>'[134]DZIAŁ 3'!$D$6</f>
        <v>1</v>
      </c>
      <c r="G195" s="103">
        <f>'[134]DZIAŁ 3'!$E$6</f>
        <v>1</v>
      </c>
      <c r="H195" s="103">
        <f>'[134]DZIAŁ 3'!$F$6</f>
        <v>1</v>
      </c>
      <c r="I195" s="40">
        <f t="shared" si="58"/>
        <v>4.236570072869005E-05</v>
      </c>
      <c r="J195" s="105">
        <f t="shared" si="59"/>
        <v>0.04236570072869005</v>
      </c>
      <c r="K195" s="147">
        <f t="shared" si="60"/>
        <v>4.236570072869005E-05</v>
      </c>
      <c r="L195" s="37">
        <f t="shared" si="61"/>
        <v>0.04236570072869005</v>
      </c>
    </row>
    <row r="196" spans="1:12" ht="19.5" customHeight="1">
      <c r="A196" s="102">
        <v>20</v>
      </c>
      <c r="B196" s="168" t="s">
        <v>281</v>
      </c>
      <c r="C196" s="168"/>
      <c r="D196" s="35">
        <f t="shared" si="62"/>
        <v>173831</v>
      </c>
      <c r="E196" s="35">
        <v>0</v>
      </c>
      <c r="F196" s="103">
        <v>0</v>
      </c>
      <c r="G196" s="103">
        <v>0</v>
      </c>
      <c r="H196" s="103">
        <v>0</v>
      </c>
      <c r="I196" s="40">
        <f t="shared" si="58"/>
        <v>0</v>
      </c>
      <c r="J196" s="105">
        <f t="shared" si="59"/>
        <v>0</v>
      </c>
      <c r="K196" s="147">
        <f t="shared" si="60"/>
        <v>0</v>
      </c>
      <c r="L196" s="37">
        <f t="shared" si="61"/>
        <v>0</v>
      </c>
    </row>
    <row r="197" spans="1:12" ht="19.5" customHeight="1" thickBot="1">
      <c r="A197" s="106">
        <v>21</v>
      </c>
      <c r="B197" s="182" t="s">
        <v>282</v>
      </c>
      <c r="C197" s="182"/>
      <c r="D197" s="44">
        <f t="shared" si="62"/>
        <v>122368</v>
      </c>
      <c r="E197" s="44">
        <v>0</v>
      </c>
      <c r="F197" s="107">
        <v>0</v>
      </c>
      <c r="G197" s="107">
        <v>0</v>
      </c>
      <c r="H197" s="107">
        <v>0</v>
      </c>
      <c r="I197" s="40">
        <f t="shared" si="58"/>
        <v>0</v>
      </c>
      <c r="J197" s="105">
        <f t="shared" si="59"/>
        <v>0</v>
      </c>
      <c r="K197" s="148">
        <f t="shared" si="60"/>
        <v>0</v>
      </c>
      <c r="L197" s="62">
        <f t="shared" si="61"/>
        <v>0</v>
      </c>
    </row>
    <row r="198" spans="1:12" ht="19.5" customHeight="1" thickBot="1">
      <c r="A198" s="160" t="s">
        <v>146</v>
      </c>
      <c r="B198" s="160"/>
      <c r="C198" s="160"/>
      <c r="D198" s="63">
        <f>SUM(D177:D197)</f>
        <v>1443967</v>
      </c>
      <c r="E198" s="63">
        <f>SUM(E177:E197)</f>
        <v>1408</v>
      </c>
      <c r="F198" s="63">
        <f>SUM(F177:F197)</f>
        <v>1407</v>
      </c>
      <c r="G198" s="63">
        <f>SUM(G177:G197)</f>
        <v>402</v>
      </c>
      <c r="H198" s="63">
        <f>SUM(H177:H197)</f>
        <v>4039</v>
      </c>
      <c r="I198" s="66">
        <f>E198/D198</f>
        <v>0.0009750915360254077</v>
      </c>
      <c r="J198" s="63">
        <f>I198*1000</f>
        <v>0.9750915360254078</v>
      </c>
      <c r="K198" s="66">
        <f>H198/D198</f>
        <v>0.0027971553366524303</v>
      </c>
      <c r="L198" s="63">
        <f>K198*1000</f>
        <v>2.7971553366524304</v>
      </c>
    </row>
    <row r="199" spans="1:12" ht="12" customHeight="1">
      <c r="A199" s="131" t="s">
        <v>150</v>
      </c>
      <c r="B199" s="121"/>
      <c r="C199" s="117"/>
      <c r="D199" s="122"/>
      <c r="E199" s="122"/>
      <c r="F199" s="117"/>
      <c r="G199" s="117"/>
      <c r="H199" s="117"/>
      <c r="I199" s="117"/>
      <c r="J199" s="117"/>
      <c r="K199" s="117"/>
      <c r="L199" s="117"/>
    </row>
    <row r="200" spans="1:12" ht="12" customHeight="1">
      <c r="A200" s="117" t="s">
        <v>283</v>
      </c>
      <c r="B200" s="121"/>
      <c r="C200" s="117"/>
      <c r="D200" s="122"/>
      <c r="E200" s="122"/>
      <c r="F200" s="117"/>
      <c r="G200" s="117"/>
      <c r="H200" s="117"/>
      <c r="I200" s="117"/>
      <c r="J200" s="117"/>
      <c r="K200" s="117"/>
      <c r="L200" s="117"/>
    </row>
    <row r="201" spans="1:12" ht="12" customHeight="1">
      <c r="A201" s="117" t="s">
        <v>159</v>
      </c>
      <c r="B201" s="121"/>
      <c r="C201" s="117"/>
      <c r="D201" s="122"/>
      <c r="E201" s="122"/>
      <c r="F201" s="117"/>
      <c r="G201" s="117"/>
      <c r="H201" s="117"/>
      <c r="I201" s="117"/>
      <c r="J201" s="117"/>
      <c r="K201" s="117"/>
      <c r="L201" s="117"/>
    </row>
    <row r="202" spans="1:12" ht="12" customHeight="1">
      <c r="A202" s="157" t="s">
        <v>315</v>
      </c>
      <c r="B202" s="157"/>
      <c r="C202" s="117"/>
      <c r="D202" s="122"/>
      <c r="E202" s="122"/>
      <c r="F202" s="117"/>
      <c r="G202" s="117"/>
      <c r="H202" s="117"/>
      <c r="I202" s="117"/>
      <c r="J202" s="117"/>
      <c r="K202" s="117"/>
      <c r="L202" s="117"/>
    </row>
    <row r="203" spans="1:12" ht="25.5" customHeight="1">
      <c r="A203" s="118"/>
      <c r="B203" s="115"/>
      <c r="C203" s="118"/>
      <c r="D203" s="123"/>
      <c r="E203" s="123"/>
      <c r="F203" s="117"/>
      <c r="G203" s="117"/>
      <c r="H203" s="117"/>
      <c r="I203" s="117"/>
      <c r="J203" s="117"/>
      <c r="K203" s="117"/>
      <c r="L203" s="120" t="s">
        <v>286</v>
      </c>
    </row>
    <row r="204" spans="1:12" ht="22.5">
      <c r="A204" s="127" t="s">
        <v>308</v>
      </c>
      <c r="B204" s="128"/>
      <c r="C204" s="118"/>
      <c r="D204" s="123"/>
      <c r="E204" s="123"/>
      <c r="F204" s="117"/>
      <c r="G204" s="117"/>
      <c r="H204" s="117"/>
      <c r="I204" s="117"/>
      <c r="J204" s="117"/>
      <c r="K204" s="117"/>
      <c r="L204" s="117"/>
    </row>
    <row r="205" spans="1:12" ht="15.75">
      <c r="A205" s="129"/>
      <c r="B205" s="130"/>
      <c r="C205" s="129"/>
      <c r="D205" s="132"/>
      <c r="E205" s="132"/>
      <c r="F205" s="116"/>
      <c r="G205" s="116"/>
      <c r="H205" s="116"/>
      <c r="I205" s="116"/>
      <c r="J205" s="116"/>
      <c r="K205" s="116"/>
      <c r="L205" s="116"/>
    </row>
    <row r="206" spans="1:12" ht="31.5" customHeight="1">
      <c r="A206" s="181" t="s">
        <v>314</v>
      </c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</row>
    <row r="207" spans="1:12" ht="16.5" thickBot="1">
      <c r="A207" s="115"/>
      <c r="B207" s="115"/>
      <c r="C207" s="115"/>
      <c r="D207" s="133"/>
      <c r="E207" s="133"/>
      <c r="F207" s="116"/>
      <c r="G207" s="116"/>
      <c r="H207" s="116"/>
      <c r="I207" s="116"/>
      <c r="J207" s="116"/>
      <c r="K207" s="116"/>
      <c r="L207" s="117"/>
    </row>
    <row r="208" spans="1:12" ht="13.5" customHeight="1" thickBot="1">
      <c r="A208" s="110"/>
      <c r="B208" s="110"/>
      <c r="C208" s="110"/>
      <c r="D208" s="110"/>
      <c r="E208" s="110"/>
      <c r="F208" s="166" t="s">
        <v>2</v>
      </c>
      <c r="G208" s="167"/>
      <c r="H208" s="165" t="s">
        <v>298</v>
      </c>
      <c r="I208" s="185" t="s">
        <v>306</v>
      </c>
      <c r="J208" s="185" t="s">
        <v>304</v>
      </c>
      <c r="K208" s="165" t="s">
        <v>297</v>
      </c>
      <c r="L208" s="165" t="s">
        <v>302</v>
      </c>
    </row>
    <row r="209" spans="1:12" ht="82.5" customHeight="1" thickBot="1">
      <c r="A209" s="33" t="s">
        <v>153</v>
      </c>
      <c r="B209" s="166" t="s">
        <v>154</v>
      </c>
      <c r="C209" s="167"/>
      <c r="D209" s="33" t="s">
        <v>313</v>
      </c>
      <c r="E209" s="33" t="s">
        <v>303</v>
      </c>
      <c r="F209" s="33" t="s">
        <v>155</v>
      </c>
      <c r="G209" s="33" t="s">
        <v>299</v>
      </c>
      <c r="H209" s="165"/>
      <c r="I209" s="186"/>
      <c r="J209" s="186"/>
      <c r="K209" s="165"/>
      <c r="L209" s="165"/>
    </row>
    <row r="210" spans="1:12" ht="15.75">
      <c r="A210" s="34">
        <v>1</v>
      </c>
      <c r="B210" s="163" t="s">
        <v>8</v>
      </c>
      <c r="C210" s="164"/>
      <c r="D210" s="99">
        <v>59830</v>
      </c>
      <c r="E210" s="99">
        <f>E16+E177</f>
        <v>7168</v>
      </c>
      <c r="F210" s="83">
        <f>F16+F177</f>
        <v>4355</v>
      </c>
      <c r="G210" s="83">
        <f>G16+G177</f>
        <v>2317</v>
      </c>
      <c r="H210" s="35">
        <f>H16+H177</f>
        <v>10683</v>
      </c>
      <c r="I210" s="36">
        <f>E210/D210</f>
        <v>0.11980611733244192</v>
      </c>
      <c r="J210" s="35">
        <f>I210*1000</f>
        <v>119.80611733244193</v>
      </c>
      <c r="K210" s="147">
        <f>H210/D210</f>
        <v>0.1785559084071536</v>
      </c>
      <c r="L210" s="37">
        <f>K210*1000</f>
        <v>178.5559084071536</v>
      </c>
    </row>
    <row r="211" spans="1:12" ht="15.75">
      <c r="A211" s="38">
        <v>2</v>
      </c>
      <c r="B211" s="158" t="s">
        <v>19</v>
      </c>
      <c r="C211" s="159"/>
      <c r="D211" s="58">
        <v>42469</v>
      </c>
      <c r="E211" s="58">
        <f>E25+E178</f>
        <v>4050</v>
      </c>
      <c r="F211" s="35">
        <f>F25+F178</f>
        <v>2567</v>
      </c>
      <c r="G211" s="35">
        <f>G25+G178</f>
        <v>1505</v>
      </c>
      <c r="H211" s="35">
        <f>H25+H178</f>
        <v>6654</v>
      </c>
      <c r="I211" s="36">
        <f aca="true" t="shared" si="63" ref="I211:I230">E211/D211</f>
        <v>0.09536367703501378</v>
      </c>
      <c r="J211" s="35">
        <f aca="true" t="shared" si="64" ref="J211:J231">I211*1000</f>
        <v>95.36367703501378</v>
      </c>
      <c r="K211" s="147">
        <f aca="true" t="shared" si="65" ref="K211:K230">H211/D211</f>
        <v>0.1566789893804893</v>
      </c>
      <c r="L211" s="37">
        <f aca="true" t="shared" si="66" ref="L211:L230">K211*1000</f>
        <v>156.6789893804893</v>
      </c>
    </row>
    <row r="212" spans="1:12" ht="15.75">
      <c r="A212" s="34">
        <v>3</v>
      </c>
      <c r="B212" s="158" t="s">
        <v>28</v>
      </c>
      <c r="C212" s="159"/>
      <c r="D212" s="58">
        <v>66286</v>
      </c>
      <c r="E212" s="58">
        <f>E33+E179</f>
        <v>4879</v>
      </c>
      <c r="F212" s="35">
        <f>F33+F179</f>
        <v>2788</v>
      </c>
      <c r="G212" s="35">
        <f>G33+G179</f>
        <v>1885</v>
      </c>
      <c r="H212" s="35">
        <f>H33+H179</f>
        <v>8618</v>
      </c>
      <c r="I212" s="36">
        <f t="shared" si="63"/>
        <v>0.07360528618411127</v>
      </c>
      <c r="J212" s="35">
        <f t="shared" si="64"/>
        <v>73.60528618411128</v>
      </c>
      <c r="K212" s="147">
        <f t="shared" si="65"/>
        <v>0.13001237063633347</v>
      </c>
      <c r="L212" s="37">
        <f t="shared" si="66"/>
        <v>130.0123706363335</v>
      </c>
    </row>
    <row r="213" spans="1:12" ht="15.75">
      <c r="A213" s="38">
        <v>4</v>
      </c>
      <c r="B213" s="158" t="s">
        <v>36</v>
      </c>
      <c r="C213" s="159"/>
      <c r="D213" s="58">
        <v>58174</v>
      </c>
      <c r="E213" s="58">
        <f>E44+E180</f>
        <v>7229</v>
      </c>
      <c r="F213" s="35">
        <f>F44+F180</f>
        <v>4348</v>
      </c>
      <c r="G213" s="35">
        <f>G44+G180</f>
        <v>3199</v>
      </c>
      <c r="H213" s="35">
        <f>H44+H180</f>
        <v>10911</v>
      </c>
      <c r="I213" s="36">
        <f t="shared" si="63"/>
        <v>0.12426513562759996</v>
      </c>
      <c r="J213" s="35">
        <f t="shared" si="64"/>
        <v>124.26513562759996</v>
      </c>
      <c r="K213" s="147">
        <f t="shared" si="65"/>
        <v>0.18755801560834737</v>
      </c>
      <c r="L213" s="37">
        <f t="shared" si="66"/>
        <v>187.55801560834738</v>
      </c>
    </row>
    <row r="214" spans="1:12" ht="15.75">
      <c r="A214" s="34">
        <v>5</v>
      </c>
      <c r="B214" s="158" t="s">
        <v>38</v>
      </c>
      <c r="C214" s="159"/>
      <c r="D214" s="58">
        <v>89883</v>
      </c>
      <c r="E214" s="58">
        <f>E51+E181</f>
        <v>6028</v>
      </c>
      <c r="F214" s="35">
        <f>F51+F181</f>
        <v>3774</v>
      </c>
      <c r="G214" s="35">
        <f>G51+G181</f>
        <v>1655</v>
      </c>
      <c r="H214" s="35">
        <f>H51+H181</f>
        <v>9819</v>
      </c>
      <c r="I214" s="36">
        <f t="shared" si="63"/>
        <v>0.06706496222867506</v>
      </c>
      <c r="J214" s="35">
        <f t="shared" si="64"/>
        <v>67.06496222867506</v>
      </c>
      <c r="K214" s="147">
        <f t="shared" si="65"/>
        <v>0.10924201461900471</v>
      </c>
      <c r="L214" s="37">
        <f t="shared" si="66"/>
        <v>109.2420146190047</v>
      </c>
    </row>
    <row r="215" spans="1:12" ht="15.75">
      <c r="A215" s="38">
        <v>6</v>
      </c>
      <c r="B215" s="158" t="s">
        <v>44</v>
      </c>
      <c r="C215" s="159"/>
      <c r="D215" s="58">
        <v>57562</v>
      </c>
      <c r="E215" s="58">
        <f>E59+E182</f>
        <v>4481</v>
      </c>
      <c r="F215" s="35">
        <f>F59+F182</f>
        <v>3306</v>
      </c>
      <c r="G215" s="35">
        <f>G59+G182</f>
        <v>1762</v>
      </c>
      <c r="H215" s="35">
        <f>H59+H182</f>
        <v>8761</v>
      </c>
      <c r="I215" s="36">
        <f t="shared" si="63"/>
        <v>0.07784649595219068</v>
      </c>
      <c r="J215" s="35">
        <f t="shared" si="64"/>
        <v>77.84649595219068</v>
      </c>
      <c r="K215" s="147">
        <f t="shared" si="65"/>
        <v>0.15220110489559083</v>
      </c>
      <c r="L215" s="37">
        <f t="shared" si="66"/>
        <v>152.20110489559082</v>
      </c>
    </row>
    <row r="216" spans="1:12" ht="15.75">
      <c r="A216" s="34">
        <v>7</v>
      </c>
      <c r="B216" s="158" t="s">
        <v>51</v>
      </c>
      <c r="C216" s="159"/>
      <c r="D216" s="58">
        <v>27353</v>
      </c>
      <c r="E216" s="58">
        <f>E64+E183</f>
        <v>1847</v>
      </c>
      <c r="F216" s="35">
        <f>F64+F183</f>
        <v>1128</v>
      </c>
      <c r="G216" s="35">
        <f>G64+G183</f>
        <v>704</v>
      </c>
      <c r="H216" s="35">
        <f>H64+H183</f>
        <v>3520</v>
      </c>
      <c r="I216" s="36">
        <f t="shared" si="63"/>
        <v>0.06752458596863233</v>
      </c>
      <c r="J216" s="35">
        <f t="shared" si="64"/>
        <v>67.52458596863232</v>
      </c>
      <c r="K216" s="147">
        <f t="shared" si="65"/>
        <v>0.12868789529484884</v>
      </c>
      <c r="L216" s="37">
        <f t="shared" si="66"/>
        <v>128.68789529484883</v>
      </c>
    </row>
    <row r="217" spans="1:12" ht="15.75">
      <c r="A217" s="38">
        <v>8</v>
      </c>
      <c r="B217" s="158" t="s">
        <v>56</v>
      </c>
      <c r="C217" s="159"/>
      <c r="D217" s="58">
        <v>93052</v>
      </c>
      <c r="E217" s="58">
        <f>E73+E184</f>
        <v>7431</v>
      </c>
      <c r="F217" s="35">
        <f>F73+F184</f>
        <v>4430</v>
      </c>
      <c r="G217" s="35">
        <f>G73+G184</f>
        <v>2398</v>
      </c>
      <c r="H217" s="35">
        <f>H73+H184</f>
        <v>12470</v>
      </c>
      <c r="I217" s="36">
        <f t="shared" si="63"/>
        <v>0.07985857370072648</v>
      </c>
      <c r="J217" s="35">
        <f t="shared" si="64"/>
        <v>79.85857370072648</v>
      </c>
      <c r="K217" s="147">
        <f t="shared" si="65"/>
        <v>0.13401109057301294</v>
      </c>
      <c r="L217" s="37">
        <f t="shared" si="66"/>
        <v>134.01109057301295</v>
      </c>
    </row>
    <row r="218" spans="1:12" ht="15.75">
      <c r="A218" s="34">
        <v>9</v>
      </c>
      <c r="B218" s="158" t="s">
        <v>64</v>
      </c>
      <c r="C218" s="159"/>
      <c r="D218" s="58">
        <v>65040</v>
      </c>
      <c r="E218" s="58">
        <f>E81+E185</f>
        <v>8940</v>
      </c>
      <c r="F218" s="35">
        <f>F81+F185</f>
        <v>6176</v>
      </c>
      <c r="G218" s="35">
        <f>G81+G185</f>
        <v>3127</v>
      </c>
      <c r="H218" s="35">
        <f>H81+H185</f>
        <v>16265</v>
      </c>
      <c r="I218" s="36">
        <f t="shared" si="63"/>
        <v>0.13745387453874539</v>
      </c>
      <c r="J218" s="35">
        <f t="shared" si="64"/>
        <v>137.4538745387454</v>
      </c>
      <c r="K218" s="147">
        <f>H218/D218</f>
        <v>0.2500768757687577</v>
      </c>
      <c r="L218" s="37">
        <f t="shared" si="66"/>
        <v>250.0768757687577</v>
      </c>
    </row>
    <row r="219" spans="1:12" ht="15.75">
      <c r="A219" s="38">
        <v>10</v>
      </c>
      <c r="B219" s="158" t="s">
        <v>72</v>
      </c>
      <c r="C219" s="159"/>
      <c r="D219" s="58">
        <v>42506</v>
      </c>
      <c r="E219" s="58">
        <f>E88+E186</f>
        <v>3431</v>
      </c>
      <c r="F219" s="35">
        <f>F88+F186</f>
        <v>2320</v>
      </c>
      <c r="G219" s="35">
        <f>G88+G186</f>
        <v>949</v>
      </c>
      <c r="H219" s="35">
        <f>H88+H186</f>
        <v>5700</v>
      </c>
      <c r="I219" s="36">
        <f t="shared" si="63"/>
        <v>0.08071801628005458</v>
      </c>
      <c r="J219" s="35">
        <f t="shared" si="64"/>
        <v>80.71801628005458</v>
      </c>
      <c r="K219" s="147">
        <f t="shared" si="65"/>
        <v>0.1340987154754623</v>
      </c>
      <c r="L219" s="37">
        <f t="shared" si="66"/>
        <v>134.09871547546228</v>
      </c>
    </row>
    <row r="220" spans="1:12" ht="15.75">
      <c r="A220" s="34">
        <v>11</v>
      </c>
      <c r="B220" s="158" t="s">
        <v>156</v>
      </c>
      <c r="C220" s="159"/>
      <c r="D220" s="58">
        <v>50901</v>
      </c>
      <c r="E220" s="58">
        <f>E95+E187</f>
        <v>4971</v>
      </c>
      <c r="F220" s="35">
        <f>F95+F187</f>
        <v>3026</v>
      </c>
      <c r="G220" s="35">
        <f>G95+G187</f>
        <v>1847</v>
      </c>
      <c r="H220" s="35">
        <f>H95+H187</f>
        <v>7973</v>
      </c>
      <c r="I220" s="36">
        <f t="shared" si="63"/>
        <v>0.09766016384746862</v>
      </c>
      <c r="J220" s="35">
        <f t="shared" si="64"/>
        <v>97.66016384746862</v>
      </c>
      <c r="K220" s="147">
        <f>H220/D220</f>
        <v>0.15663739415728573</v>
      </c>
      <c r="L220" s="37">
        <f t="shared" si="66"/>
        <v>156.6373941572857</v>
      </c>
    </row>
    <row r="221" spans="1:12" ht="15.75">
      <c r="A221" s="38">
        <v>12</v>
      </c>
      <c r="B221" s="158" t="s">
        <v>86</v>
      </c>
      <c r="C221" s="159"/>
      <c r="D221" s="58">
        <v>33859</v>
      </c>
      <c r="E221" s="58">
        <f>E101+E188</f>
        <v>2762</v>
      </c>
      <c r="F221" s="35">
        <f>F101+F188</f>
        <v>1696</v>
      </c>
      <c r="G221" s="35">
        <f>G101+G188</f>
        <v>1228</v>
      </c>
      <c r="H221" s="35">
        <f>H101+H188</f>
        <v>4903</v>
      </c>
      <c r="I221" s="36">
        <f t="shared" si="63"/>
        <v>0.08157358457131043</v>
      </c>
      <c r="J221" s="35">
        <f t="shared" si="64"/>
        <v>81.57358457131043</v>
      </c>
      <c r="K221" s="147">
        <f t="shared" si="65"/>
        <v>0.1448064030243067</v>
      </c>
      <c r="L221" s="37">
        <f t="shared" si="66"/>
        <v>144.8064030243067</v>
      </c>
    </row>
    <row r="222" spans="1:12" ht="15.75">
      <c r="A222" s="34">
        <v>13</v>
      </c>
      <c r="B222" s="158" t="s">
        <v>91</v>
      </c>
      <c r="C222" s="159"/>
      <c r="D222" s="58">
        <v>44291</v>
      </c>
      <c r="E222" s="58">
        <f>E108+E189</f>
        <v>4433</v>
      </c>
      <c r="F222" s="35">
        <f>F108+F189</f>
        <v>2470</v>
      </c>
      <c r="G222" s="35">
        <f>G108+G189</f>
        <v>1762</v>
      </c>
      <c r="H222" s="35">
        <f>H108+H189</f>
        <v>7752</v>
      </c>
      <c r="I222" s="36">
        <f t="shared" si="63"/>
        <v>0.10008805400645729</v>
      </c>
      <c r="J222" s="35">
        <f t="shared" si="64"/>
        <v>100.08805400645728</v>
      </c>
      <c r="K222" s="147">
        <f t="shared" si="65"/>
        <v>0.17502427129665168</v>
      </c>
      <c r="L222" s="37">
        <f t="shared" si="66"/>
        <v>175.02427129665168</v>
      </c>
    </row>
    <row r="223" spans="1:12" ht="15.75">
      <c r="A223" s="38">
        <v>14</v>
      </c>
      <c r="B223" s="158" t="s">
        <v>99</v>
      </c>
      <c r="C223" s="159"/>
      <c r="D223" s="58">
        <v>34805</v>
      </c>
      <c r="E223" s="58">
        <f>E114+E190</f>
        <v>3543</v>
      </c>
      <c r="F223" s="35">
        <f>F114+F190</f>
        <v>1922</v>
      </c>
      <c r="G223" s="35">
        <f>G114+G190</f>
        <v>1156</v>
      </c>
      <c r="H223" s="35">
        <f>H114+H190</f>
        <v>5562</v>
      </c>
      <c r="I223" s="36">
        <f t="shared" si="63"/>
        <v>0.10179571900588996</v>
      </c>
      <c r="J223" s="35">
        <f t="shared" si="64"/>
        <v>101.79571900588996</v>
      </c>
      <c r="K223" s="147">
        <f t="shared" si="65"/>
        <v>0.15980462577215918</v>
      </c>
      <c r="L223" s="37">
        <f t="shared" si="66"/>
        <v>159.80462577215917</v>
      </c>
    </row>
    <row r="224" spans="1:12" ht="15.75">
      <c r="A224" s="34">
        <v>15</v>
      </c>
      <c r="B224" s="158" t="s">
        <v>104</v>
      </c>
      <c r="C224" s="159"/>
      <c r="D224" s="58">
        <v>123049</v>
      </c>
      <c r="E224" s="58">
        <f>E128+E191</f>
        <v>9540</v>
      </c>
      <c r="F224" s="35">
        <f>F128+F191</f>
        <v>5566</v>
      </c>
      <c r="G224" s="35">
        <f>G128+G191</f>
        <v>3636</v>
      </c>
      <c r="H224" s="35">
        <f>H128+H191</f>
        <v>14460</v>
      </c>
      <c r="I224" s="36">
        <f t="shared" si="63"/>
        <v>0.07753008963908686</v>
      </c>
      <c r="J224" s="35">
        <f t="shared" si="64"/>
        <v>77.53008963908687</v>
      </c>
      <c r="K224" s="147">
        <f t="shared" si="65"/>
        <v>0.11751416102528262</v>
      </c>
      <c r="L224" s="37">
        <f t="shared" si="66"/>
        <v>117.51416102528262</v>
      </c>
    </row>
    <row r="225" spans="1:12" ht="15.75">
      <c r="A225" s="38">
        <v>16</v>
      </c>
      <c r="B225" s="158" t="s">
        <v>117</v>
      </c>
      <c r="C225" s="159"/>
      <c r="D225" s="58">
        <v>106442</v>
      </c>
      <c r="E225" s="58">
        <f>E139+E192</f>
        <v>10762</v>
      </c>
      <c r="F225" s="35">
        <f>F139+F192</f>
        <v>6480</v>
      </c>
      <c r="G225" s="35">
        <f>G139+G192</f>
        <v>3682</v>
      </c>
      <c r="H225" s="35">
        <f>H139+H192</f>
        <v>17778</v>
      </c>
      <c r="I225" s="36">
        <f t="shared" si="63"/>
        <v>0.10110670599951146</v>
      </c>
      <c r="J225" s="35">
        <f t="shared" si="64"/>
        <v>101.10670599951146</v>
      </c>
      <c r="K225" s="147">
        <f t="shared" si="65"/>
        <v>0.16702053700606903</v>
      </c>
      <c r="L225" s="37">
        <f t="shared" si="66"/>
        <v>167.02053700606902</v>
      </c>
    </row>
    <row r="226" spans="1:12" ht="15.75">
      <c r="A226" s="34">
        <v>17</v>
      </c>
      <c r="B226" s="158" t="s">
        <v>127</v>
      </c>
      <c r="C226" s="159"/>
      <c r="D226" s="58">
        <v>57771</v>
      </c>
      <c r="E226" s="58">
        <f>E145+E193</f>
        <v>5563</v>
      </c>
      <c r="F226" s="35">
        <f>F145+F193</f>
        <v>3322</v>
      </c>
      <c r="G226" s="35">
        <f>G145+G193</f>
        <v>1627</v>
      </c>
      <c r="H226" s="35">
        <f>H145+H193</f>
        <v>10055</v>
      </c>
      <c r="I226" s="36">
        <f t="shared" si="63"/>
        <v>0.09629398833324679</v>
      </c>
      <c r="J226" s="35">
        <f t="shared" si="64"/>
        <v>96.29398833324679</v>
      </c>
      <c r="K226" s="147">
        <f t="shared" si="65"/>
        <v>0.17404926347129182</v>
      </c>
      <c r="L226" s="37">
        <f t="shared" si="66"/>
        <v>174.04926347129182</v>
      </c>
    </row>
    <row r="227" spans="1:12" ht="15.75">
      <c r="A227" s="38">
        <v>18</v>
      </c>
      <c r="B227" s="158" t="s">
        <v>133</v>
      </c>
      <c r="C227" s="159"/>
      <c r="D227" s="58">
        <v>70891</v>
      </c>
      <c r="E227" s="58">
        <f>E155+E194</f>
        <v>6834</v>
      </c>
      <c r="F227" s="35">
        <f>F155+F194</f>
        <v>4335</v>
      </c>
      <c r="G227" s="35">
        <f>G155+G194</f>
        <v>3030</v>
      </c>
      <c r="H227" s="35">
        <f>H155+H194</f>
        <v>12760</v>
      </c>
      <c r="I227" s="36">
        <f t="shared" si="63"/>
        <v>0.09640151782313693</v>
      </c>
      <c r="J227" s="35">
        <f t="shared" si="64"/>
        <v>96.40151782313693</v>
      </c>
      <c r="K227" s="147">
        <f t="shared" si="65"/>
        <v>0.1799946396580666</v>
      </c>
      <c r="L227" s="37">
        <f t="shared" si="66"/>
        <v>179.9946396580666</v>
      </c>
    </row>
    <row r="228" spans="1:12" ht="16.5" thickBot="1">
      <c r="A228" s="39">
        <v>19</v>
      </c>
      <c r="B228" s="161" t="s">
        <v>142</v>
      </c>
      <c r="C228" s="162"/>
      <c r="D228" s="75">
        <v>23604</v>
      </c>
      <c r="E228" s="75">
        <f>E160+E195</f>
        <v>1707</v>
      </c>
      <c r="F228" s="44">
        <f>F160+F195</f>
        <v>1089</v>
      </c>
      <c r="G228" s="44">
        <f>G160+G195</f>
        <v>648</v>
      </c>
      <c r="H228" s="44">
        <f>H160+H195</f>
        <v>2946</v>
      </c>
      <c r="I228" s="36">
        <f t="shared" si="63"/>
        <v>0.07231825114387391</v>
      </c>
      <c r="J228" s="35">
        <f t="shared" si="64"/>
        <v>72.31825114387391</v>
      </c>
      <c r="K228" s="148">
        <f t="shared" si="65"/>
        <v>0.1248093543467209</v>
      </c>
      <c r="L228" s="62">
        <f t="shared" si="66"/>
        <v>124.8093543467209</v>
      </c>
    </row>
    <row r="229" spans="1:12" ht="15.75">
      <c r="A229" s="34">
        <v>20</v>
      </c>
      <c r="B229" s="163" t="s">
        <v>157</v>
      </c>
      <c r="C229" s="164"/>
      <c r="D229" s="58">
        <v>173831</v>
      </c>
      <c r="E229" s="58">
        <f aca="true" t="shared" si="67" ref="E229:H230">E162+E196</f>
        <v>7117</v>
      </c>
      <c r="F229" s="35">
        <f t="shared" si="67"/>
        <v>5725</v>
      </c>
      <c r="G229" s="35">
        <f t="shared" si="67"/>
        <v>0</v>
      </c>
      <c r="H229" s="35">
        <f t="shared" si="67"/>
        <v>9976</v>
      </c>
      <c r="I229" s="36">
        <f t="shared" si="63"/>
        <v>0.04094206441888961</v>
      </c>
      <c r="J229" s="35">
        <f t="shared" si="64"/>
        <v>40.94206441888961</v>
      </c>
      <c r="K229" s="147">
        <f t="shared" si="65"/>
        <v>0.05738907329532707</v>
      </c>
      <c r="L229" s="37">
        <f t="shared" si="66"/>
        <v>57.389073295327066</v>
      </c>
    </row>
    <row r="230" spans="1:12" ht="16.5" thickBot="1">
      <c r="A230" s="34">
        <v>21</v>
      </c>
      <c r="B230" s="161" t="s">
        <v>158</v>
      </c>
      <c r="C230" s="162"/>
      <c r="D230" s="58">
        <v>122368</v>
      </c>
      <c r="E230" s="58">
        <f t="shared" si="67"/>
        <v>8311</v>
      </c>
      <c r="F230" s="35">
        <f t="shared" si="67"/>
        <v>5852</v>
      </c>
      <c r="G230" s="35">
        <f t="shared" si="67"/>
        <v>0</v>
      </c>
      <c r="H230" s="35">
        <f t="shared" si="67"/>
        <v>11100</v>
      </c>
      <c r="I230" s="36">
        <f t="shared" si="63"/>
        <v>0.06791808315899582</v>
      </c>
      <c r="J230" s="35">
        <f t="shared" si="64"/>
        <v>67.91808315899583</v>
      </c>
      <c r="K230" s="148">
        <f t="shared" si="65"/>
        <v>0.09070998953974896</v>
      </c>
      <c r="L230" s="37">
        <f t="shared" si="66"/>
        <v>90.70998953974896</v>
      </c>
    </row>
    <row r="231" spans="1:12" ht="19.5" thickBot="1">
      <c r="A231" s="160" t="s">
        <v>146</v>
      </c>
      <c r="B231" s="160"/>
      <c r="C231" s="160"/>
      <c r="D231" s="63">
        <f>SUM(D210:D230)</f>
        <v>1443967</v>
      </c>
      <c r="E231" s="63">
        <f>SUM(E210:E230)</f>
        <v>121027</v>
      </c>
      <c r="F231" s="63">
        <f>SUM(F210:F230)</f>
        <v>76675</v>
      </c>
      <c r="G231" s="63">
        <f>SUM(G210:G230)</f>
        <v>38117</v>
      </c>
      <c r="H231" s="63">
        <f>SUM(H210:H230)</f>
        <v>198666</v>
      </c>
      <c r="I231" s="66">
        <f>E231/D231</f>
        <v>0.08381562736544533</v>
      </c>
      <c r="J231" s="63">
        <f t="shared" si="64"/>
        <v>83.81562736544534</v>
      </c>
      <c r="K231" s="64">
        <f>H231/D231</f>
        <v>0.13758347663069861</v>
      </c>
      <c r="L231" s="65">
        <f>K231*1000</f>
        <v>137.5834766306986</v>
      </c>
    </row>
    <row r="232" spans="1:12" ht="12.75">
      <c r="A232" s="131" t="s">
        <v>150</v>
      </c>
      <c r="B232" s="121"/>
      <c r="C232" s="117"/>
      <c r="D232" s="122"/>
      <c r="E232" s="122"/>
      <c r="F232" s="117"/>
      <c r="G232" s="117"/>
      <c r="H232" s="117"/>
      <c r="I232" s="117"/>
      <c r="J232" s="117"/>
      <c r="K232" s="117"/>
      <c r="L232" s="117"/>
    </row>
    <row r="233" spans="1:12" ht="12.75">
      <c r="A233" s="117" t="s">
        <v>283</v>
      </c>
      <c r="B233" s="121"/>
      <c r="C233" s="117"/>
      <c r="D233" s="122"/>
      <c r="E233" s="122"/>
      <c r="F233" s="117"/>
      <c r="G233" s="117"/>
      <c r="H233" s="117"/>
      <c r="I233" s="117"/>
      <c r="J233" s="117"/>
      <c r="K233" s="117"/>
      <c r="L233" s="117"/>
    </row>
    <row r="234" spans="1:12" ht="12.75">
      <c r="A234" s="117" t="s">
        <v>159</v>
      </c>
      <c r="B234" s="121"/>
      <c r="C234" s="117"/>
      <c r="D234" s="122"/>
      <c r="E234" s="122"/>
      <c r="F234" s="117"/>
      <c r="G234" s="117"/>
      <c r="H234" s="117"/>
      <c r="I234" s="117"/>
      <c r="J234" s="117"/>
      <c r="K234" s="117"/>
      <c r="L234" s="117"/>
    </row>
    <row r="235" spans="1:12" ht="12.75">
      <c r="A235" s="157" t="s">
        <v>315</v>
      </c>
      <c r="B235" s="157"/>
      <c r="C235" s="117"/>
      <c r="D235" s="122"/>
      <c r="E235" s="122"/>
      <c r="F235" s="117"/>
      <c r="G235" s="117"/>
      <c r="H235" s="117"/>
      <c r="I235" s="117"/>
      <c r="J235" s="117"/>
      <c r="K235" s="117"/>
      <c r="L235" s="117"/>
    </row>
    <row r="236" spans="1:12" ht="12.75">
      <c r="A236" s="7"/>
      <c r="B236" s="8"/>
      <c r="C236" s="7"/>
      <c r="D236" s="49"/>
      <c r="E236" s="49"/>
      <c r="F236" s="7"/>
      <c r="G236" s="7"/>
      <c r="H236" s="7"/>
      <c r="I236" s="7"/>
      <c r="J236" s="7"/>
      <c r="K236" s="7"/>
      <c r="L236" s="7"/>
    </row>
    <row r="237" spans="1:12" ht="12.75">
      <c r="A237" s="7"/>
      <c r="B237" s="8"/>
      <c r="C237" s="7"/>
      <c r="D237" s="49"/>
      <c r="E237" s="49"/>
      <c r="F237" s="7"/>
      <c r="G237" s="7"/>
      <c r="H237" s="7"/>
      <c r="I237" s="7"/>
      <c r="J237" s="7"/>
      <c r="K237" s="7"/>
      <c r="L237" s="7"/>
    </row>
    <row r="238" spans="1:12" ht="12.75">
      <c r="A238" s="7"/>
      <c r="B238" s="8"/>
      <c r="C238" s="7"/>
      <c r="D238" s="49"/>
      <c r="E238" s="49"/>
      <c r="F238" s="7"/>
      <c r="G238" s="7"/>
      <c r="H238" s="7"/>
      <c r="I238" s="7"/>
      <c r="J238" s="7"/>
      <c r="K238" s="7"/>
      <c r="L238" s="7"/>
    </row>
    <row r="239" spans="1:12" ht="12.75">
      <c r="A239" s="7"/>
      <c r="B239" s="8"/>
      <c r="C239" s="7"/>
      <c r="D239" s="49"/>
      <c r="E239" s="49"/>
      <c r="F239" s="7"/>
      <c r="G239" s="7"/>
      <c r="H239" s="7"/>
      <c r="I239" s="7"/>
      <c r="J239" s="7"/>
      <c r="K239" s="7"/>
      <c r="L239" s="7"/>
    </row>
    <row r="240" spans="1:12" ht="12.75">
      <c r="A240" s="7"/>
      <c r="B240" s="8"/>
      <c r="C240" s="7"/>
      <c r="D240" s="49"/>
      <c r="E240" s="49"/>
      <c r="F240" s="7"/>
      <c r="G240" s="7"/>
      <c r="H240" s="7"/>
      <c r="I240" s="7"/>
      <c r="J240" s="7"/>
      <c r="K240" s="7"/>
      <c r="L240" s="7"/>
    </row>
    <row r="241" spans="1:12" ht="12.75">
      <c r="A241" s="7"/>
      <c r="B241" s="8"/>
      <c r="C241" s="7"/>
      <c r="D241" s="49"/>
      <c r="E241" s="49"/>
      <c r="F241" s="7"/>
      <c r="G241" s="7"/>
      <c r="H241" s="7"/>
      <c r="I241" s="7"/>
      <c r="J241" s="7"/>
      <c r="K241" s="7"/>
      <c r="L241" s="7"/>
    </row>
    <row r="242" spans="1:12" ht="12.75">
      <c r="A242" s="7"/>
      <c r="B242" s="8"/>
      <c r="C242" s="7"/>
      <c r="D242" s="49"/>
      <c r="E242" s="49"/>
      <c r="F242" s="7"/>
      <c r="G242" s="7"/>
      <c r="H242" s="7"/>
      <c r="I242" s="7"/>
      <c r="J242" s="7"/>
      <c r="K242" s="7"/>
      <c r="L242" s="7"/>
    </row>
    <row r="243" spans="1:12" ht="12.75">
      <c r="A243" s="7"/>
      <c r="B243" s="8"/>
      <c r="C243" s="7"/>
      <c r="D243" s="49"/>
      <c r="E243" s="49"/>
      <c r="F243" s="7"/>
      <c r="G243" s="7"/>
      <c r="H243" s="7"/>
      <c r="I243" s="7"/>
      <c r="J243" s="7"/>
      <c r="K243" s="7"/>
      <c r="L243" s="7"/>
    </row>
    <row r="244" spans="1:12" ht="12.75">
      <c r="A244" s="7"/>
      <c r="B244" s="8"/>
      <c r="C244" s="7"/>
      <c r="D244" s="49"/>
      <c r="E244" s="49"/>
      <c r="F244" s="7"/>
      <c r="G244" s="7"/>
      <c r="H244" s="7"/>
      <c r="I244" s="7"/>
      <c r="J244" s="7"/>
      <c r="K244" s="7"/>
      <c r="L244" s="7"/>
    </row>
    <row r="245" spans="1:12" ht="12.75">
      <c r="A245" s="7"/>
      <c r="B245" s="8"/>
      <c r="C245" s="7"/>
      <c r="D245" s="49"/>
      <c r="E245" s="49"/>
      <c r="F245" s="7"/>
      <c r="G245" s="7"/>
      <c r="H245" s="7"/>
      <c r="I245" s="7"/>
      <c r="J245" s="7"/>
      <c r="K245" s="7"/>
      <c r="L245" s="7"/>
    </row>
    <row r="246" spans="1:12" ht="12.75">
      <c r="A246" s="7"/>
      <c r="B246" s="8"/>
      <c r="C246" s="7"/>
      <c r="D246" s="49"/>
      <c r="E246" s="49"/>
      <c r="F246" s="7"/>
      <c r="G246" s="7"/>
      <c r="H246" s="7"/>
      <c r="I246" s="7"/>
      <c r="J246" s="7"/>
      <c r="K246" s="7"/>
      <c r="L246" s="7"/>
    </row>
    <row r="247" spans="1:12" ht="12.75">
      <c r="A247" s="7"/>
      <c r="B247" s="8"/>
      <c r="C247" s="7"/>
      <c r="D247" s="49"/>
      <c r="E247" s="49"/>
      <c r="F247" s="7"/>
      <c r="G247" s="7"/>
      <c r="H247" s="7"/>
      <c r="I247" s="7"/>
      <c r="J247" s="7"/>
      <c r="K247" s="7"/>
      <c r="L247" s="7"/>
    </row>
    <row r="248" spans="1:12" ht="12.75">
      <c r="A248" s="7"/>
      <c r="B248" s="8"/>
      <c r="C248" s="7"/>
      <c r="D248" s="49"/>
      <c r="E248" s="49"/>
      <c r="F248" s="7"/>
      <c r="G248" s="7"/>
      <c r="H248" s="7"/>
      <c r="I248" s="7"/>
      <c r="J248" s="7"/>
      <c r="K248" s="7"/>
      <c r="L248" s="7"/>
    </row>
    <row r="249" spans="1:12" ht="12.75">
      <c r="A249" s="7"/>
      <c r="B249" s="8"/>
      <c r="C249" s="7"/>
      <c r="D249" s="49"/>
      <c r="E249" s="49"/>
      <c r="F249" s="7"/>
      <c r="G249" s="7"/>
      <c r="H249" s="7"/>
      <c r="I249" s="7"/>
      <c r="J249" s="7"/>
      <c r="K249" s="7"/>
      <c r="L249" s="7"/>
    </row>
    <row r="250" spans="1:12" ht="12.75">
      <c r="A250" s="7"/>
      <c r="B250" s="8"/>
      <c r="C250" s="7"/>
      <c r="D250" s="49"/>
      <c r="E250" s="49"/>
      <c r="F250" s="7"/>
      <c r="G250" s="7"/>
      <c r="H250" s="7"/>
      <c r="I250" s="7"/>
      <c r="J250" s="7"/>
      <c r="K250" s="7"/>
      <c r="L250" s="7"/>
    </row>
    <row r="251" spans="1:12" ht="12.75">
      <c r="A251" s="7"/>
      <c r="B251" s="8"/>
      <c r="C251" s="7"/>
      <c r="D251" s="49"/>
      <c r="E251" s="49"/>
      <c r="F251" s="7"/>
      <c r="G251" s="7"/>
      <c r="H251" s="7"/>
      <c r="I251" s="7"/>
      <c r="J251" s="7"/>
      <c r="K251" s="7"/>
      <c r="L251" s="7"/>
    </row>
    <row r="252" spans="1:12" ht="12.75">
      <c r="A252" s="7"/>
      <c r="B252" s="8"/>
      <c r="C252" s="7"/>
      <c r="D252" s="49"/>
      <c r="E252" s="49"/>
      <c r="F252" s="7"/>
      <c r="G252" s="7"/>
      <c r="H252" s="7"/>
      <c r="I252" s="7"/>
      <c r="J252" s="7"/>
      <c r="K252" s="7"/>
      <c r="L252" s="7"/>
    </row>
    <row r="253" spans="1:12" ht="12.75">
      <c r="A253" s="7"/>
      <c r="B253" s="8"/>
      <c r="C253" s="7"/>
      <c r="D253" s="49"/>
      <c r="E253" s="49"/>
      <c r="F253" s="7"/>
      <c r="G253" s="7"/>
      <c r="H253" s="7"/>
      <c r="I253" s="7"/>
      <c r="J253" s="7"/>
      <c r="K253" s="7"/>
      <c r="L253" s="7"/>
    </row>
    <row r="254" spans="1:12" ht="12.75">
      <c r="A254" s="7"/>
      <c r="B254" s="8"/>
      <c r="C254" s="7"/>
      <c r="D254" s="49"/>
      <c r="E254" s="49"/>
      <c r="F254" s="7"/>
      <c r="G254" s="7"/>
      <c r="H254" s="7"/>
      <c r="I254" s="7"/>
      <c r="J254" s="7"/>
      <c r="K254" s="7"/>
      <c r="L254" s="7"/>
    </row>
    <row r="255" spans="1:12" ht="12.75">
      <c r="A255" s="7"/>
      <c r="B255" s="8"/>
      <c r="C255" s="7"/>
      <c r="D255" s="49"/>
      <c r="E255" s="49"/>
      <c r="F255" s="7"/>
      <c r="G255" s="7"/>
      <c r="H255" s="7"/>
      <c r="I255" s="7"/>
      <c r="J255" s="7"/>
      <c r="K255" s="7"/>
      <c r="L255" s="7"/>
    </row>
    <row r="256" spans="1:12" ht="12.75">
      <c r="A256" s="7"/>
      <c r="B256" s="8"/>
      <c r="C256" s="7"/>
      <c r="D256" s="49"/>
      <c r="E256" s="49"/>
      <c r="F256" s="7"/>
      <c r="G256" s="7"/>
      <c r="H256" s="7"/>
      <c r="I256" s="7"/>
      <c r="J256" s="7"/>
      <c r="K256" s="7"/>
      <c r="L256" s="7"/>
    </row>
    <row r="257" spans="1:12" ht="12.75">
      <c r="A257" s="7"/>
      <c r="B257" s="8"/>
      <c r="C257" s="7"/>
      <c r="D257" s="49"/>
      <c r="E257" s="49"/>
      <c r="F257" s="7"/>
      <c r="G257" s="7"/>
      <c r="H257" s="7"/>
      <c r="I257" s="7"/>
      <c r="J257" s="7"/>
      <c r="K257" s="7"/>
      <c r="L257" s="7"/>
    </row>
    <row r="258" spans="1:12" ht="12.75">
      <c r="A258" s="7"/>
      <c r="B258" s="8"/>
      <c r="C258" s="7"/>
      <c r="D258" s="49"/>
      <c r="E258" s="49"/>
      <c r="F258" s="7"/>
      <c r="G258" s="7"/>
      <c r="H258" s="7"/>
      <c r="I258" s="7"/>
      <c r="J258" s="7"/>
      <c r="K258" s="7"/>
      <c r="L258" s="7"/>
    </row>
    <row r="259" spans="1:12" ht="12.75">
      <c r="A259" s="7"/>
      <c r="B259" s="8"/>
      <c r="C259" s="7"/>
      <c r="D259" s="49"/>
      <c r="E259" s="49"/>
      <c r="F259" s="7"/>
      <c r="G259" s="7"/>
      <c r="H259" s="7"/>
      <c r="I259" s="7"/>
      <c r="J259" s="7"/>
      <c r="K259" s="7"/>
      <c r="L259" s="7"/>
    </row>
    <row r="260" spans="1:12" ht="12.75">
      <c r="A260" s="7"/>
      <c r="B260" s="8"/>
      <c r="C260" s="7"/>
      <c r="D260" s="49"/>
      <c r="E260" s="49"/>
      <c r="F260" s="7"/>
      <c r="G260" s="7"/>
      <c r="H260" s="7"/>
      <c r="I260" s="7"/>
      <c r="J260" s="7"/>
      <c r="K260" s="7"/>
      <c r="L260" s="7"/>
    </row>
    <row r="261" spans="1:12" ht="12.75">
      <c r="A261" s="7"/>
      <c r="B261" s="8"/>
      <c r="C261" s="7"/>
      <c r="D261" s="49"/>
      <c r="E261" s="49"/>
      <c r="F261" s="7"/>
      <c r="G261" s="7"/>
      <c r="H261" s="7"/>
      <c r="I261" s="7"/>
      <c r="J261" s="7"/>
      <c r="K261" s="7"/>
      <c r="L261" s="7"/>
    </row>
    <row r="262" spans="1:12" ht="12.75">
      <c r="A262" s="7"/>
      <c r="B262" s="8"/>
      <c r="C262" s="7"/>
      <c r="D262" s="49"/>
      <c r="E262" s="49"/>
      <c r="F262" s="7"/>
      <c r="G262" s="7"/>
      <c r="H262" s="7"/>
      <c r="I262" s="7"/>
      <c r="J262" s="7"/>
      <c r="K262" s="7"/>
      <c r="L262" s="7"/>
    </row>
    <row r="263" spans="1:12" ht="12.75">
      <c r="A263" s="7"/>
      <c r="B263" s="8"/>
      <c r="C263" s="7"/>
      <c r="D263" s="49"/>
      <c r="E263" s="49"/>
      <c r="F263" s="7"/>
      <c r="G263" s="7"/>
      <c r="H263" s="7"/>
      <c r="I263" s="7"/>
      <c r="J263" s="7"/>
      <c r="K263" s="7"/>
      <c r="L263" s="7"/>
    </row>
    <row r="264" spans="1:12" ht="12.75">
      <c r="A264" s="7"/>
      <c r="B264" s="8"/>
      <c r="C264" s="7"/>
      <c r="D264" s="49"/>
      <c r="E264" s="49"/>
      <c r="F264" s="7"/>
      <c r="G264" s="7"/>
      <c r="H264" s="7"/>
      <c r="I264" s="7"/>
      <c r="J264" s="7"/>
      <c r="K264" s="7"/>
      <c r="L264" s="7"/>
    </row>
    <row r="265" spans="1:12" ht="12.75">
      <c r="A265" s="7"/>
      <c r="B265" s="8"/>
      <c r="C265" s="7"/>
      <c r="D265" s="49"/>
      <c r="E265" s="49"/>
      <c r="F265" s="7"/>
      <c r="G265" s="7"/>
      <c r="H265" s="7"/>
      <c r="I265" s="7"/>
      <c r="J265" s="7"/>
      <c r="K265" s="7"/>
      <c r="L265" s="7"/>
    </row>
    <row r="266" spans="1:12" ht="12.75">
      <c r="A266" s="7"/>
      <c r="B266" s="8"/>
      <c r="C266" s="7"/>
      <c r="D266" s="49"/>
      <c r="E266" s="49"/>
      <c r="F266" s="7"/>
      <c r="G266" s="7"/>
      <c r="H266" s="7"/>
      <c r="I266" s="7"/>
      <c r="J266" s="7"/>
      <c r="K266" s="7"/>
      <c r="L266" s="7"/>
    </row>
    <row r="267" spans="1:12" ht="12.75">
      <c r="A267" s="7"/>
      <c r="B267" s="8"/>
      <c r="C267" s="7"/>
      <c r="D267" s="49"/>
      <c r="E267" s="49"/>
      <c r="F267" s="7"/>
      <c r="G267" s="7"/>
      <c r="H267" s="7"/>
      <c r="I267" s="7"/>
      <c r="J267" s="7"/>
      <c r="K267" s="7"/>
      <c r="L267" s="7"/>
    </row>
    <row r="268" spans="1:12" ht="12.75">
      <c r="A268" s="7"/>
      <c r="B268" s="8"/>
      <c r="C268" s="7"/>
      <c r="D268" s="49"/>
      <c r="E268" s="49"/>
      <c r="F268" s="7"/>
      <c r="G268" s="7"/>
      <c r="H268" s="7"/>
      <c r="I268" s="7"/>
      <c r="J268" s="7"/>
      <c r="K268" s="7"/>
      <c r="L268" s="7"/>
    </row>
    <row r="269" spans="1:12" ht="12.75">
      <c r="A269" s="7"/>
      <c r="B269" s="8"/>
      <c r="C269" s="7"/>
      <c r="D269" s="49"/>
      <c r="E269" s="49"/>
      <c r="F269" s="7"/>
      <c r="G269" s="7"/>
      <c r="H269" s="7"/>
      <c r="I269" s="7"/>
      <c r="J269" s="7"/>
      <c r="K269" s="7"/>
      <c r="L269" s="7"/>
    </row>
    <row r="270" spans="1:12" ht="12.75">
      <c r="A270" s="7"/>
      <c r="B270" s="8"/>
      <c r="C270" s="7"/>
      <c r="D270" s="49"/>
      <c r="E270" s="49"/>
      <c r="F270" s="7"/>
      <c r="G270" s="7"/>
      <c r="H270" s="7"/>
      <c r="I270" s="7"/>
      <c r="J270" s="7"/>
      <c r="K270" s="7"/>
      <c r="L270" s="7"/>
    </row>
    <row r="271" spans="1:12" ht="12.75">
      <c r="A271" s="7"/>
      <c r="B271" s="8"/>
      <c r="C271" s="7"/>
      <c r="D271" s="49"/>
      <c r="E271" s="49"/>
      <c r="F271" s="7"/>
      <c r="G271" s="7"/>
      <c r="H271" s="7"/>
      <c r="I271" s="7"/>
      <c r="J271" s="7"/>
      <c r="K271" s="7"/>
      <c r="L271" s="7"/>
    </row>
    <row r="272" spans="1:12" ht="12.75">
      <c r="A272" s="7"/>
      <c r="B272" s="8"/>
      <c r="C272" s="7"/>
      <c r="D272" s="49"/>
      <c r="E272" s="49"/>
      <c r="F272" s="7"/>
      <c r="G272" s="7"/>
      <c r="H272" s="7"/>
      <c r="I272" s="7"/>
      <c r="J272" s="7"/>
      <c r="K272" s="7"/>
      <c r="L272" s="7"/>
    </row>
    <row r="273" spans="1:12" ht="12.75">
      <c r="A273" s="7"/>
      <c r="B273" s="8"/>
      <c r="C273" s="7"/>
      <c r="D273" s="49"/>
      <c r="E273" s="49"/>
      <c r="F273" s="7"/>
      <c r="G273" s="7"/>
      <c r="H273" s="7"/>
      <c r="I273" s="7"/>
      <c r="J273" s="7"/>
      <c r="K273" s="7"/>
      <c r="L273" s="7"/>
    </row>
    <row r="274" spans="1:12" ht="12.75">
      <c r="A274" s="7"/>
      <c r="B274" s="8"/>
      <c r="C274" s="7"/>
      <c r="D274" s="49"/>
      <c r="E274" s="49"/>
      <c r="F274" s="7"/>
      <c r="G274" s="7"/>
      <c r="H274" s="7"/>
      <c r="I274" s="7"/>
      <c r="J274" s="7"/>
      <c r="K274" s="7"/>
      <c r="L274" s="7"/>
    </row>
    <row r="275" spans="1:12" ht="12.75">
      <c r="A275" s="7"/>
      <c r="B275" s="8"/>
      <c r="C275" s="7"/>
      <c r="D275" s="49"/>
      <c r="E275" s="49"/>
      <c r="F275" s="7"/>
      <c r="G275" s="7"/>
      <c r="H275" s="7"/>
      <c r="I275" s="7"/>
      <c r="J275" s="7"/>
      <c r="K275" s="7"/>
      <c r="L275" s="7"/>
    </row>
    <row r="276" spans="1:12" ht="12.75">
      <c r="A276" s="7"/>
      <c r="B276" s="8"/>
      <c r="C276" s="7"/>
      <c r="D276" s="49"/>
      <c r="E276" s="49"/>
      <c r="F276" s="7"/>
      <c r="G276" s="7"/>
      <c r="H276" s="7"/>
      <c r="I276" s="7"/>
      <c r="J276" s="7"/>
      <c r="K276" s="7"/>
      <c r="L276" s="7"/>
    </row>
    <row r="277" spans="1:12" ht="12.75">
      <c r="A277" s="7"/>
      <c r="B277" s="8"/>
      <c r="C277" s="7"/>
      <c r="D277" s="49"/>
      <c r="E277" s="49"/>
      <c r="F277" s="7"/>
      <c r="G277" s="7"/>
      <c r="H277" s="7"/>
      <c r="I277" s="7"/>
      <c r="J277" s="7"/>
      <c r="K277" s="7"/>
      <c r="L277" s="7"/>
    </row>
    <row r="278" spans="1:12" ht="12.75">
      <c r="A278" s="7"/>
      <c r="B278" s="8"/>
      <c r="C278" s="7"/>
      <c r="D278" s="49"/>
      <c r="E278" s="49"/>
      <c r="F278" s="7"/>
      <c r="G278" s="7"/>
      <c r="H278" s="7"/>
      <c r="I278" s="7"/>
      <c r="J278" s="7"/>
      <c r="K278" s="7"/>
      <c r="L278" s="7"/>
    </row>
    <row r="279" spans="1:12" ht="12.75">
      <c r="A279" s="7"/>
      <c r="B279" s="8"/>
      <c r="C279" s="7"/>
      <c r="D279" s="49"/>
      <c r="E279" s="49"/>
      <c r="F279" s="7"/>
      <c r="G279" s="7"/>
      <c r="H279" s="7"/>
      <c r="I279" s="7"/>
      <c r="J279" s="7"/>
      <c r="K279" s="7"/>
      <c r="L279" s="7"/>
    </row>
    <row r="280" spans="1:12" ht="12.75">
      <c r="A280" s="7"/>
      <c r="B280" s="8"/>
      <c r="C280" s="7"/>
      <c r="D280" s="49"/>
      <c r="E280" s="49"/>
      <c r="F280" s="7"/>
      <c r="G280" s="7"/>
      <c r="H280" s="7"/>
      <c r="I280" s="7"/>
      <c r="J280" s="7"/>
      <c r="K280" s="7"/>
      <c r="L280" s="7"/>
    </row>
    <row r="281" spans="1:12" ht="12.75">
      <c r="A281" s="7"/>
      <c r="B281" s="8"/>
      <c r="C281" s="7"/>
      <c r="D281" s="49"/>
      <c r="E281" s="49"/>
      <c r="F281" s="7"/>
      <c r="G281" s="7"/>
      <c r="H281" s="7"/>
      <c r="I281" s="7"/>
      <c r="J281" s="7"/>
      <c r="K281" s="7"/>
      <c r="L281" s="7"/>
    </row>
    <row r="282" spans="1:12" ht="12.75">
      <c r="A282" s="7"/>
      <c r="B282" s="8"/>
      <c r="C282" s="7"/>
      <c r="D282" s="49"/>
      <c r="E282" s="49"/>
      <c r="F282" s="7"/>
      <c r="G282" s="7"/>
      <c r="H282" s="7"/>
      <c r="I282" s="7"/>
      <c r="J282" s="7"/>
      <c r="K282" s="7"/>
      <c r="L282" s="7"/>
    </row>
    <row r="283" spans="1:12" ht="12.75">
      <c r="A283" s="7"/>
      <c r="B283" s="8"/>
      <c r="C283" s="7"/>
      <c r="D283" s="49"/>
      <c r="E283" s="49"/>
      <c r="F283" s="7"/>
      <c r="G283" s="7"/>
      <c r="H283" s="7"/>
      <c r="I283" s="7"/>
      <c r="J283" s="7"/>
      <c r="K283" s="7"/>
      <c r="L283" s="7"/>
    </row>
    <row r="284" spans="1:12" ht="12.75">
      <c r="A284" s="7"/>
      <c r="B284" s="8"/>
      <c r="C284" s="7"/>
      <c r="D284" s="49"/>
      <c r="E284" s="49"/>
      <c r="F284" s="7"/>
      <c r="G284" s="7"/>
      <c r="H284" s="7"/>
      <c r="I284" s="7"/>
      <c r="J284" s="7"/>
      <c r="K284" s="7"/>
      <c r="L284" s="7"/>
    </row>
    <row r="285" spans="1:12" ht="12.75">
      <c r="A285" s="7"/>
      <c r="B285" s="8"/>
      <c r="C285" s="7"/>
      <c r="D285" s="49"/>
      <c r="E285" s="49"/>
      <c r="F285" s="7"/>
      <c r="G285" s="7"/>
      <c r="H285" s="7"/>
      <c r="I285" s="7"/>
      <c r="J285" s="7"/>
      <c r="K285" s="7"/>
      <c r="L285" s="7"/>
    </row>
    <row r="286" spans="1:12" ht="12.75">
      <c r="A286" s="7"/>
      <c r="B286" s="8"/>
      <c r="C286" s="7"/>
      <c r="D286" s="49"/>
      <c r="E286" s="49"/>
      <c r="F286" s="7"/>
      <c r="G286" s="7"/>
      <c r="H286" s="7"/>
      <c r="I286" s="7"/>
      <c r="J286" s="7"/>
      <c r="K286" s="7"/>
      <c r="L286" s="7"/>
    </row>
    <row r="287" spans="1:12" ht="12.75">
      <c r="A287" s="7"/>
      <c r="B287" s="8"/>
      <c r="C287" s="7"/>
      <c r="D287" s="49"/>
      <c r="E287" s="49"/>
      <c r="F287" s="7"/>
      <c r="G287" s="7"/>
      <c r="H287" s="7"/>
      <c r="I287" s="7"/>
      <c r="J287" s="7"/>
      <c r="K287" s="7"/>
      <c r="L287" s="7"/>
    </row>
    <row r="288" spans="1:12" ht="12.75">
      <c r="A288" s="7"/>
      <c r="B288" s="8"/>
      <c r="C288" s="7"/>
      <c r="D288" s="49"/>
      <c r="E288" s="49"/>
      <c r="F288" s="7"/>
      <c r="G288" s="7"/>
      <c r="H288" s="7"/>
      <c r="I288" s="7"/>
      <c r="J288" s="7"/>
      <c r="K288" s="7"/>
      <c r="L288" s="7"/>
    </row>
    <row r="289" spans="1:12" ht="12.75">
      <c r="A289" s="7"/>
      <c r="B289" s="8"/>
      <c r="C289" s="7"/>
      <c r="D289" s="49"/>
      <c r="E289" s="49"/>
      <c r="F289" s="7"/>
      <c r="G289" s="7"/>
      <c r="H289" s="7"/>
      <c r="I289" s="7"/>
      <c r="J289" s="7"/>
      <c r="K289" s="7"/>
      <c r="L289" s="7"/>
    </row>
    <row r="290" spans="1:12" ht="12.75">
      <c r="A290" s="7"/>
      <c r="B290" s="8"/>
      <c r="C290" s="7"/>
      <c r="D290" s="49"/>
      <c r="E290" s="49"/>
      <c r="F290" s="7"/>
      <c r="G290" s="7"/>
      <c r="H290" s="7"/>
      <c r="I290" s="7"/>
      <c r="J290" s="7"/>
      <c r="K290" s="7"/>
      <c r="L290" s="7"/>
    </row>
    <row r="291" spans="1:12" ht="12.75">
      <c r="A291" s="7"/>
      <c r="B291" s="8"/>
      <c r="C291" s="7"/>
      <c r="D291" s="49"/>
      <c r="E291" s="49"/>
      <c r="F291" s="7"/>
      <c r="G291" s="7"/>
      <c r="H291" s="7"/>
      <c r="I291" s="7"/>
      <c r="J291" s="7"/>
      <c r="K291" s="7"/>
      <c r="L291" s="7"/>
    </row>
    <row r="292" spans="1:12" ht="12.75">
      <c r="A292" s="7"/>
      <c r="B292" s="8"/>
      <c r="C292" s="7"/>
      <c r="D292" s="49"/>
      <c r="E292" s="49"/>
      <c r="F292" s="7"/>
      <c r="G292" s="7"/>
      <c r="H292" s="7"/>
      <c r="I292" s="7"/>
      <c r="J292" s="7"/>
      <c r="K292" s="7"/>
      <c r="L292" s="7"/>
    </row>
    <row r="293" spans="1:12" ht="12.75">
      <c r="A293" s="7"/>
      <c r="B293" s="8"/>
      <c r="C293" s="7"/>
      <c r="D293" s="49"/>
      <c r="E293" s="49"/>
      <c r="F293" s="7"/>
      <c r="G293" s="7"/>
      <c r="H293" s="7"/>
      <c r="I293" s="7"/>
      <c r="J293" s="7"/>
      <c r="K293" s="7"/>
      <c r="L293" s="7"/>
    </row>
    <row r="294" spans="1:12" ht="12.75">
      <c r="A294" s="7"/>
      <c r="B294" s="8"/>
      <c r="C294" s="7"/>
      <c r="D294" s="49"/>
      <c r="E294" s="49"/>
      <c r="F294" s="7"/>
      <c r="G294" s="7"/>
      <c r="H294" s="7"/>
      <c r="I294" s="7"/>
      <c r="J294" s="7"/>
      <c r="K294" s="7"/>
      <c r="L294" s="7"/>
    </row>
    <row r="295" spans="1:12" ht="12.75">
      <c r="A295" s="7"/>
      <c r="B295" s="8"/>
      <c r="C295" s="7"/>
      <c r="D295" s="49"/>
      <c r="E295" s="49"/>
      <c r="F295" s="7"/>
      <c r="G295" s="7"/>
      <c r="H295" s="7"/>
      <c r="I295" s="7"/>
      <c r="J295" s="7"/>
      <c r="K295" s="7"/>
      <c r="L295" s="7"/>
    </row>
    <row r="296" spans="1:12" ht="12.75">
      <c r="A296" s="7"/>
      <c r="B296" s="8"/>
      <c r="C296" s="7"/>
      <c r="D296" s="49"/>
      <c r="E296" s="49"/>
      <c r="F296" s="7"/>
      <c r="G296" s="7"/>
      <c r="H296" s="7"/>
      <c r="I296" s="7"/>
      <c r="J296" s="7"/>
      <c r="K296" s="7"/>
      <c r="L296" s="7"/>
    </row>
    <row r="297" spans="1:12" ht="12.75">
      <c r="A297" s="7"/>
      <c r="B297" s="8"/>
      <c r="C297" s="7"/>
      <c r="D297" s="49"/>
      <c r="E297" s="49"/>
      <c r="F297" s="7"/>
      <c r="G297" s="7"/>
      <c r="H297" s="7"/>
      <c r="I297" s="7"/>
      <c r="J297" s="7"/>
      <c r="K297" s="7"/>
      <c r="L297" s="7"/>
    </row>
    <row r="298" spans="1:12" ht="12.75">
      <c r="A298" s="7"/>
      <c r="B298" s="8"/>
      <c r="C298" s="7"/>
      <c r="D298" s="49"/>
      <c r="E298" s="49"/>
      <c r="F298" s="7"/>
      <c r="G298" s="7"/>
      <c r="H298" s="7"/>
      <c r="I298" s="7"/>
      <c r="J298" s="7"/>
      <c r="K298" s="7"/>
      <c r="L298" s="7"/>
    </row>
    <row r="299" spans="1:12" ht="12.75">
      <c r="A299" s="7"/>
      <c r="B299" s="8"/>
      <c r="C299" s="7"/>
      <c r="D299" s="49"/>
      <c r="E299" s="49"/>
      <c r="F299" s="7"/>
      <c r="G299" s="7"/>
      <c r="H299" s="7"/>
      <c r="I299" s="7"/>
      <c r="J299" s="7"/>
      <c r="K299" s="7"/>
      <c r="L299" s="7"/>
    </row>
    <row r="300" spans="1:12" ht="12.75">
      <c r="A300" s="7"/>
      <c r="B300" s="8"/>
      <c r="C300" s="7"/>
      <c r="D300" s="49"/>
      <c r="E300" s="49"/>
      <c r="F300" s="7"/>
      <c r="G300" s="7"/>
      <c r="H300" s="7"/>
      <c r="I300" s="7"/>
      <c r="J300" s="7"/>
      <c r="K300" s="7"/>
      <c r="L300" s="7"/>
    </row>
    <row r="301" spans="1:12" ht="12.75">
      <c r="A301" s="7"/>
      <c r="B301" s="8"/>
      <c r="C301" s="7"/>
      <c r="D301" s="49"/>
      <c r="E301" s="49"/>
      <c r="F301" s="7"/>
      <c r="G301" s="7"/>
      <c r="H301" s="7"/>
      <c r="I301" s="7"/>
      <c r="J301" s="7"/>
      <c r="K301" s="7"/>
      <c r="L301" s="7"/>
    </row>
    <row r="302" spans="1:12" ht="12.75">
      <c r="A302" s="7"/>
      <c r="B302" s="8"/>
      <c r="C302" s="7"/>
      <c r="D302" s="49"/>
      <c r="E302" s="49"/>
      <c r="F302" s="7"/>
      <c r="G302" s="7"/>
      <c r="H302" s="7"/>
      <c r="I302" s="7"/>
      <c r="J302" s="7"/>
      <c r="K302" s="7"/>
      <c r="L302" s="7"/>
    </row>
    <row r="303" spans="1:12" ht="12.75">
      <c r="A303" s="7"/>
      <c r="B303" s="8"/>
      <c r="C303" s="7"/>
      <c r="D303" s="49"/>
      <c r="E303" s="49"/>
      <c r="F303" s="7"/>
      <c r="G303" s="7"/>
      <c r="H303" s="7"/>
      <c r="I303" s="7"/>
      <c r="J303" s="7"/>
      <c r="K303" s="7"/>
      <c r="L303" s="7"/>
    </row>
    <row r="304" spans="1:12" ht="12.75">
      <c r="A304" s="7"/>
      <c r="B304" s="8"/>
      <c r="C304" s="7"/>
      <c r="D304" s="49"/>
      <c r="E304" s="49"/>
      <c r="F304" s="7"/>
      <c r="G304" s="7"/>
      <c r="H304" s="7"/>
      <c r="I304" s="7"/>
      <c r="J304" s="7"/>
      <c r="K304" s="7"/>
      <c r="L304" s="7"/>
    </row>
    <row r="305" spans="1:12" ht="12.75">
      <c r="A305" s="7"/>
      <c r="B305" s="8"/>
      <c r="C305" s="7"/>
      <c r="D305" s="49"/>
      <c r="E305" s="49"/>
      <c r="F305" s="7"/>
      <c r="G305" s="7"/>
      <c r="H305" s="7"/>
      <c r="I305" s="7"/>
      <c r="J305" s="7"/>
      <c r="K305" s="7"/>
      <c r="L305" s="7"/>
    </row>
    <row r="306" spans="1:12" ht="12.75">
      <c r="A306" s="7"/>
      <c r="B306" s="8"/>
      <c r="C306" s="7"/>
      <c r="D306" s="49"/>
      <c r="E306" s="49"/>
      <c r="F306" s="7"/>
      <c r="G306" s="7"/>
      <c r="H306" s="7"/>
      <c r="I306" s="7"/>
      <c r="J306" s="7"/>
      <c r="K306" s="7"/>
      <c r="L306" s="7"/>
    </row>
    <row r="307" spans="1:12" ht="12.75">
      <c r="A307" s="7"/>
      <c r="B307" s="8"/>
      <c r="C307" s="7"/>
      <c r="D307" s="49"/>
      <c r="E307" s="49"/>
      <c r="F307" s="7"/>
      <c r="G307" s="7"/>
      <c r="H307" s="7"/>
      <c r="I307" s="7"/>
      <c r="J307" s="7"/>
      <c r="K307" s="7"/>
      <c r="L307" s="7"/>
    </row>
    <row r="308" spans="1:12" ht="12.75">
      <c r="A308" s="7"/>
      <c r="B308" s="8"/>
      <c r="C308" s="7"/>
      <c r="D308" s="49"/>
      <c r="E308" s="49"/>
      <c r="F308" s="7"/>
      <c r="G308" s="7"/>
      <c r="H308" s="7"/>
      <c r="I308" s="7"/>
      <c r="J308" s="7"/>
      <c r="K308" s="7"/>
      <c r="L308" s="7"/>
    </row>
    <row r="309" spans="1:12" ht="12.75">
      <c r="A309" s="7"/>
      <c r="B309" s="8"/>
      <c r="C309" s="7"/>
      <c r="D309" s="49"/>
      <c r="E309" s="49"/>
      <c r="F309" s="7"/>
      <c r="G309" s="7"/>
      <c r="H309" s="7"/>
      <c r="I309" s="7"/>
      <c r="J309" s="7"/>
      <c r="K309" s="7"/>
      <c r="L309" s="7"/>
    </row>
    <row r="310" spans="1:12" ht="12.75">
      <c r="A310" s="7"/>
      <c r="B310" s="8"/>
      <c r="C310" s="7"/>
      <c r="D310" s="49"/>
      <c r="E310" s="49"/>
      <c r="F310" s="7"/>
      <c r="G310" s="7"/>
      <c r="H310" s="7"/>
      <c r="I310" s="7"/>
      <c r="J310" s="7"/>
      <c r="K310" s="7"/>
      <c r="L310" s="7"/>
    </row>
    <row r="311" spans="1:12" ht="12.75">
      <c r="A311" s="7"/>
      <c r="B311" s="8"/>
      <c r="C311" s="7"/>
      <c r="D311" s="49"/>
      <c r="E311" s="49"/>
      <c r="F311" s="7"/>
      <c r="G311" s="7"/>
      <c r="H311" s="7"/>
      <c r="I311" s="7"/>
      <c r="J311" s="7"/>
      <c r="K311" s="7"/>
      <c r="L311" s="7"/>
    </row>
    <row r="312" spans="1:12" ht="12.75">
      <c r="A312" s="7"/>
      <c r="B312" s="8"/>
      <c r="C312" s="7"/>
      <c r="D312" s="49"/>
      <c r="E312" s="49"/>
      <c r="F312" s="7"/>
      <c r="G312" s="7"/>
      <c r="H312" s="7"/>
      <c r="I312" s="7"/>
      <c r="J312" s="7"/>
      <c r="K312" s="7"/>
      <c r="L312" s="7"/>
    </row>
    <row r="313" spans="1:12" ht="12.75">
      <c r="A313" s="7"/>
      <c r="B313" s="8"/>
      <c r="C313" s="7"/>
      <c r="D313" s="49"/>
      <c r="E313" s="49"/>
      <c r="F313" s="7"/>
      <c r="G313" s="7"/>
      <c r="H313" s="7"/>
      <c r="I313" s="7"/>
      <c r="J313" s="7"/>
      <c r="K313" s="7"/>
      <c r="L313" s="7"/>
    </row>
    <row r="314" spans="1:12" ht="12.75">
      <c r="A314" s="7"/>
      <c r="B314" s="8"/>
      <c r="C314" s="7"/>
      <c r="D314" s="49"/>
      <c r="E314" s="49"/>
      <c r="F314" s="7"/>
      <c r="G314" s="7"/>
      <c r="H314" s="7"/>
      <c r="I314" s="7"/>
      <c r="J314" s="7"/>
      <c r="K314" s="7"/>
      <c r="L314" s="7"/>
    </row>
    <row r="315" spans="1:12" ht="12.75">
      <c r="A315" s="7"/>
      <c r="B315" s="8"/>
      <c r="C315" s="7"/>
      <c r="D315" s="49"/>
      <c r="E315" s="49"/>
      <c r="F315" s="7"/>
      <c r="G315" s="7"/>
      <c r="H315" s="7"/>
      <c r="I315" s="7"/>
      <c r="J315" s="7"/>
      <c r="K315" s="7"/>
      <c r="L315" s="7"/>
    </row>
    <row r="316" spans="1:12" ht="12.75">
      <c r="A316" s="7"/>
      <c r="B316" s="8"/>
      <c r="C316" s="7"/>
      <c r="D316" s="49"/>
      <c r="E316" s="49"/>
      <c r="F316" s="7"/>
      <c r="G316" s="7"/>
      <c r="H316" s="7"/>
      <c r="I316" s="7"/>
      <c r="J316" s="7"/>
      <c r="K316" s="7"/>
      <c r="L316" s="7"/>
    </row>
    <row r="317" spans="1:12" ht="12.75">
      <c r="A317" s="7"/>
      <c r="B317" s="8"/>
      <c r="C317" s="7"/>
      <c r="D317" s="49"/>
      <c r="E317" s="49"/>
      <c r="F317" s="7"/>
      <c r="G317" s="7"/>
      <c r="H317" s="7"/>
      <c r="I317" s="7"/>
      <c r="J317" s="7"/>
      <c r="K317" s="7"/>
      <c r="L317" s="7"/>
    </row>
    <row r="318" spans="1:12" ht="12.75">
      <c r="A318" s="7"/>
      <c r="B318" s="8"/>
      <c r="C318" s="7"/>
      <c r="D318" s="49"/>
      <c r="E318" s="49"/>
      <c r="F318" s="7"/>
      <c r="G318" s="7"/>
      <c r="H318" s="7"/>
      <c r="I318" s="7"/>
      <c r="J318" s="7"/>
      <c r="K318" s="7"/>
      <c r="L318" s="7"/>
    </row>
    <row r="319" spans="1:12" ht="12.75">
      <c r="A319" s="7"/>
      <c r="B319" s="8"/>
      <c r="C319" s="7"/>
      <c r="D319" s="49"/>
      <c r="E319" s="49"/>
      <c r="F319" s="7"/>
      <c r="G319" s="7"/>
      <c r="H319" s="7"/>
      <c r="I319" s="7"/>
      <c r="J319" s="7"/>
      <c r="K319" s="7"/>
      <c r="L319" s="7"/>
    </row>
    <row r="320" spans="1:12" ht="12.75">
      <c r="A320" s="7"/>
      <c r="B320" s="8"/>
      <c r="C320" s="7"/>
      <c r="D320" s="49"/>
      <c r="E320" s="49"/>
      <c r="F320" s="7"/>
      <c r="G320" s="7"/>
      <c r="H320" s="7"/>
      <c r="I320" s="7"/>
      <c r="J320" s="7"/>
      <c r="K320" s="7"/>
      <c r="L320" s="7"/>
    </row>
    <row r="321" spans="1:12" ht="12.75">
      <c r="A321" s="7"/>
      <c r="B321" s="8"/>
      <c r="C321" s="7"/>
      <c r="D321" s="49"/>
      <c r="E321" s="49"/>
      <c r="F321" s="7"/>
      <c r="G321" s="7"/>
      <c r="H321" s="7"/>
      <c r="I321" s="7"/>
      <c r="J321" s="7"/>
      <c r="K321" s="7"/>
      <c r="L321" s="7"/>
    </row>
    <row r="322" spans="1:12" ht="12.75">
      <c r="A322" s="7"/>
      <c r="B322" s="8"/>
      <c r="C322" s="7"/>
      <c r="D322" s="49"/>
      <c r="E322" s="49"/>
      <c r="F322" s="7"/>
      <c r="G322" s="7"/>
      <c r="H322" s="7"/>
      <c r="I322" s="7"/>
      <c r="J322" s="7"/>
      <c r="K322" s="7"/>
      <c r="L322" s="7"/>
    </row>
    <row r="323" spans="1:12" ht="12.75">
      <c r="A323" s="7"/>
      <c r="B323" s="8"/>
      <c r="C323" s="7"/>
      <c r="D323" s="49"/>
      <c r="E323" s="49"/>
      <c r="F323" s="7"/>
      <c r="G323" s="7"/>
      <c r="H323" s="7"/>
      <c r="I323" s="7"/>
      <c r="J323" s="7"/>
      <c r="K323" s="7"/>
      <c r="L323" s="7"/>
    </row>
    <row r="324" spans="1:12" ht="12.75">
      <c r="A324" s="7"/>
      <c r="B324" s="8"/>
      <c r="C324" s="7"/>
      <c r="D324" s="49"/>
      <c r="E324" s="49"/>
      <c r="F324" s="7"/>
      <c r="G324" s="7"/>
      <c r="H324" s="7"/>
      <c r="I324" s="7"/>
      <c r="J324" s="7"/>
      <c r="K324" s="7"/>
      <c r="L324" s="7"/>
    </row>
    <row r="325" spans="1:12" ht="12.75">
      <c r="A325" s="7"/>
      <c r="B325" s="8"/>
      <c r="C325" s="7"/>
      <c r="D325" s="49"/>
      <c r="E325" s="49"/>
      <c r="F325" s="7"/>
      <c r="G325" s="7"/>
      <c r="H325" s="7"/>
      <c r="I325" s="7"/>
      <c r="J325" s="7"/>
      <c r="K325" s="7"/>
      <c r="L325" s="7"/>
    </row>
    <row r="326" spans="1:12" ht="12.75">
      <c r="A326" s="7"/>
      <c r="B326" s="8"/>
      <c r="C326" s="7"/>
      <c r="D326" s="49"/>
      <c r="E326" s="49"/>
      <c r="F326" s="7"/>
      <c r="G326" s="7"/>
      <c r="H326" s="7"/>
      <c r="I326" s="7"/>
      <c r="J326" s="7"/>
      <c r="K326" s="7"/>
      <c r="L326" s="7"/>
    </row>
    <row r="327" spans="1:12" ht="12.75">
      <c r="A327" s="7"/>
      <c r="B327" s="8"/>
      <c r="C327" s="7"/>
      <c r="D327" s="49"/>
      <c r="E327" s="49"/>
      <c r="F327" s="7"/>
      <c r="G327" s="7"/>
      <c r="H327" s="7"/>
      <c r="I327" s="7"/>
      <c r="J327" s="7"/>
      <c r="K327" s="7"/>
      <c r="L327" s="7"/>
    </row>
    <row r="328" spans="1:12" ht="12.75">
      <c r="A328" s="7"/>
      <c r="B328" s="8"/>
      <c r="C328" s="7"/>
      <c r="D328" s="49"/>
      <c r="E328" s="49"/>
      <c r="F328" s="7"/>
      <c r="G328" s="7"/>
      <c r="H328" s="7"/>
      <c r="I328" s="7"/>
      <c r="J328" s="7"/>
      <c r="K328" s="7"/>
      <c r="L328" s="7"/>
    </row>
    <row r="329" spans="1:12" ht="12.75">
      <c r="A329" s="7"/>
      <c r="B329" s="8"/>
      <c r="C329" s="7"/>
      <c r="D329" s="49"/>
      <c r="E329" s="49"/>
      <c r="F329" s="7"/>
      <c r="G329" s="7"/>
      <c r="H329" s="7"/>
      <c r="I329" s="7"/>
      <c r="J329" s="7"/>
      <c r="K329" s="7"/>
      <c r="L329" s="7"/>
    </row>
    <row r="330" spans="1:12" ht="12.75">
      <c r="A330" s="7"/>
      <c r="B330" s="8"/>
      <c r="C330" s="7"/>
      <c r="D330" s="49"/>
      <c r="E330" s="49"/>
      <c r="F330" s="7"/>
      <c r="G330" s="7"/>
      <c r="H330" s="7"/>
      <c r="I330" s="7"/>
      <c r="J330" s="7"/>
      <c r="K330" s="7"/>
      <c r="L330" s="7"/>
    </row>
    <row r="331" spans="1:12" ht="12.75">
      <c r="A331" s="7"/>
      <c r="B331" s="8"/>
      <c r="C331" s="7"/>
      <c r="D331" s="49"/>
      <c r="E331" s="49"/>
      <c r="F331" s="7"/>
      <c r="G331" s="7"/>
      <c r="H331" s="7"/>
      <c r="I331" s="7"/>
      <c r="J331" s="7"/>
      <c r="K331" s="7"/>
      <c r="L331" s="7"/>
    </row>
    <row r="332" spans="1:12" ht="12.75">
      <c r="A332" s="7"/>
      <c r="B332" s="8"/>
      <c r="C332" s="7"/>
      <c r="D332" s="49"/>
      <c r="E332" s="49"/>
      <c r="F332" s="7"/>
      <c r="G332" s="7"/>
      <c r="H332" s="7"/>
      <c r="I332" s="7"/>
      <c r="J332" s="7"/>
      <c r="K332" s="7"/>
      <c r="L332" s="7"/>
    </row>
    <row r="333" spans="1:12" ht="12.75">
      <c r="A333" s="7"/>
      <c r="B333" s="8"/>
      <c r="C333" s="7"/>
      <c r="D333" s="49"/>
      <c r="E333" s="49"/>
      <c r="F333" s="7"/>
      <c r="G333" s="7"/>
      <c r="H333" s="7"/>
      <c r="I333" s="7"/>
      <c r="J333" s="7"/>
      <c r="K333" s="7"/>
      <c r="L333" s="7"/>
    </row>
    <row r="334" spans="1:12" ht="12.75">
      <c r="A334" s="7"/>
      <c r="B334" s="8"/>
      <c r="C334" s="7"/>
      <c r="D334" s="49"/>
      <c r="E334" s="49"/>
      <c r="F334" s="7"/>
      <c r="G334" s="7"/>
      <c r="H334" s="7"/>
      <c r="I334" s="7"/>
      <c r="J334" s="7"/>
      <c r="K334" s="7"/>
      <c r="L334" s="7"/>
    </row>
    <row r="335" spans="1:12" ht="12.75">
      <c r="A335" s="7"/>
      <c r="B335" s="8"/>
      <c r="C335" s="7"/>
      <c r="D335" s="49"/>
      <c r="E335" s="49"/>
      <c r="F335" s="7"/>
      <c r="G335" s="7"/>
      <c r="H335" s="7"/>
      <c r="I335" s="7"/>
      <c r="J335" s="7"/>
      <c r="K335" s="7"/>
      <c r="L335" s="7"/>
    </row>
    <row r="336" spans="1:12" ht="12.75">
      <c r="A336" s="7"/>
      <c r="B336" s="8"/>
      <c r="C336" s="7"/>
      <c r="D336" s="49"/>
      <c r="E336" s="49"/>
      <c r="F336" s="7"/>
      <c r="G336" s="7"/>
      <c r="H336" s="7"/>
      <c r="I336" s="7"/>
      <c r="J336" s="7"/>
      <c r="K336" s="7"/>
      <c r="L336" s="7"/>
    </row>
    <row r="337" spans="1:12" ht="12.75">
      <c r="A337" s="7"/>
      <c r="B337" s="8"/>
      <c r="C337" s="7"/>
      <c r="D337" s="49"/>
      <c r="E337" s="49"/>
      <c r="F337" s="7"/>
      <c r="G337" s="7"/>
      <c r="H337" s="7"/>
      <c r="I337" s="7"/>
      <c r="J337" s="7"/>
      <c r="K337" s="7"/>
      <c r="L337" s="7"/>
    </row>
    <row r="338" spans="1:12" ht="12.75">
      <c r="A338" s="7"/>
      <c r="B338" s="8"/>
      <c r="C338" s="7"/>
      <c r="D338" s="49"/>
      <c r="E338" s="49"/>
      <c r="F338" s="7"/>
      <c r="G338" s="7"/>
      <c r="H338" s="7"/>
      <c r="I338" s="7"/>
      <c r="J338" s="7"/>
      <c r="K338" s="7"/>
      <c r="L338" s="7"/>
    </row>
    <row r="339" spans="1:12" ht="12.75">
      <c r="A339" s="7"/>
      <c r="B339" s="8"/>
      <c r="C339" s="7"/>
      <c r="D339" s="49"/>
      <c r="E339" s="49"/>
      <c r="F339" s="7"/>
      <c r="G339" s="7"/>
      <c r="H339" s="7"/>
      <c r="I339" s="7"/>
      <c r="J339" s="7"/>
      <c r="K339" s="7"/>
      <c r="L339" s="7"/>
    </row>
    <row r="340" spans="1:12" ht="12.75">
      <c r="A340" s="7"/>
      <c r="B340" s="8"/>
      <c r="C340" s="7"/>
      <c r="D340" s="49"/>
      <c r="E340" s="49"/>
      <c r="F340" s="7"/>
      <c r="G340" s="7"/>
      <c r="H340" s="7"/>
      <c r="I340" s="7"/>
      <c r="J340" s="7"/>
      <c r="K340" s="7"/>
      <c r="L340" s="7"/>
    </row>
    <row r="341" spans="1:12" ht="12.75">
      <c r="A341" s="7"/>
      <c r="B341" s="8"/>
      <c r="C341" s="7"/>
      <c r="D341" s="49"/>
      <c r="E341" s="49"/>
      <c r="F341" s="7"/>
      <c r="G341" s="7"/>
      <c r="H341" s="7"/>
      <c r="I341" s="7"/>
      <c r="J341" s="7"/>
      <c r="K341" s="7"/>
      <c r="L341" s="7"/>
    </row>
    <row r="342" spans="1:12" ht="12.75">
      <c r="A342" s="7"/>
      <c r="B342" s="8"/>
      <c r="C342" s="7"/>
      <c r="D342" s="49"/>
      <c r="E342" s="49"/>
      <c r="F342" s="7"/>
      <c r="G342" s="7"/>
      <c r="H342" s="7"/>
      <c r="I342" s="7"/>
      <c r="J342" s="7"/>
      <c r="K342" s="7"/>
      <c r="L342" s="7"/>
    </row>
    <row r="343" spans="1:12" ht="12.75">
      <c r="A343" s="7"/>
      <c r="B343" s="8"/>
      <c r="C343" s="7"/>
      <c r="D343" s="49"/>
      <c r="E343" s="49"/>
      <c r="F343" s="7"/>
      <c r="G343" s="7"/>
      <c r="H343" s="7"/>
      <c r="I343" s="7"/>
      <c r="J343" s="7"/>
      <c r="K343" s="7"/>
      <c r="L343" s="7"/>
    </row>
    <row r="344" spans="1:12" ht="12.75">
      <c r="A344" s="7"/>
      <c r="B344" s="8"/>
      <c r="C344" s="7"/>
      <c r="D344" s="49"/>
      <c r="E344" s="49"/>
      <c r="F344" s="7"/>
      <c r="G344" s="7"/>
      <c r="H344" s="7"/>
      <c r="I344" s="7"/>
      <c r="J344" s="7"/>
      <c r="K344" s="7"/>
      <c r="L344" s="7"/>
    </row>
    <row r="345" spans="1:12" ht="12.75">
      <c r="A345" s="7"/>
      <c r="B345" s="8"/>
      <c r="C345" s="7"/>
      <c r="D345" s="49"/>
      <c r="E345" s="49"/>
      <c r="F345" s="7"/>
      <c r="G345" s="7"/>
      <c r="H345" s="7"/>
      <c r="I345" s="7"/>
      <c r="J345" s="7"/>
      <c r="K345" s="7"/>
      <c r="L345" s="7"/>
    </row>
    <row r="346" spans="1:12" ht="12.75">
      <c r="A346" s="7"/>
      <c r="B346" s="8"/>
      <c r="C346" s="7"/>
      <c r="D346" s="49"/>
      <c r="E346" s="49"/>
      <c r="F346" s="7"/>
      <c r="G346" s="7"/>
      <c r="H346" s="7"/>
      <c r="I346" s="7"/>
      <c r="J346" s="7"/>
      <c r="K346" s="7"/>
      <c r="L346" s="7"/>
    </row>
    <row r="347" spans="1:12" ht="12.75">
      <c r="A347" s="7"/>
      <c r="B347" s="8"/>
      <c r="C347" s="7"/>
      <c r="D347" s="49"/>
      <c r="E347" s="49"/>
      <c r="F347" s="7"/>
      <c r="G347" s="7"/>
      <c r="H347" s="7"/>
      <c r="I347" s="7"/>
      <c r="J347" s="7"/>
      <c r="K347" s="7"/>
      <c r="L347" s="7"/>
    </row>
    <row r="348" spans="1:12" ht="12.75">
      <c r="A348" s="7"/>
      <c r="B348" s="8"/>
      <c r="C348" s="7"/>
      <c r="D348" s="49"/>
      <c r="E348" s="49"/>
      <c r="F348" s="7"/>
      <c r="G348" s="7"/>
      <c r="H348" s="7"/>
      <c r="I348" s="7"/>
      <c r="J348" s="7"/>
      <c r="K348" s="7"/>
      <c r="L348" s="7"/>
    </row>
    <row r="349" spans="1:12" ht="12.75">
      <c r="A349" s="7"/>
      <c r="B349" s="8"/>
      <c r="C349" s="7"/>
      <c r="D349" s="49"/>
      <c r="E349" s="49"/>
      <c r="F349" s="7"/>
      <c r="G349" s="7"/>
      <c r="H349" s="7"/>
      <c r="I349" s="7"/>
      <c r="J349" s="7"/>
      <c r="K349" s="7"/>
      <c r="L349" s="7"/>
    </row>
    <row r="350" spans="1:12" ht="12.75">
      <c r="A350" s="7"/>
      <c r="B350" s="8"/>
      <c r="C350" s="7"/>
      <c r="D350" s="49"/>
      <c r="E350" s="49"/>
      <c r="F350" s="7"/>
      <c r="G350" s="7"/>
      <c r="H350" s="7"/>
      <c r="I350" s="7"/>
      <c r="J350" s="7"/>
      <c r="K350" s="7"/>
      <c r="L350" s="7"/>
    </row>
    <row r="351" spans="1:12" ht="12.75">
      <c r="A351" s="7"/>
      <c r="B351" s="8"/>
      <c r="C351" s="7"/>
      <c r="D351" s="49"/>
      <c r="E351" s="49"/>
      <c r="F351" s="7"/>
      <c r="G351" s="7"/>
      <c r="H351" s="7"/>
      <c r="I351" s="7"/>
      <c r="J351" s="7"/>
      <c r="K351" s="7"/>
      <c r="L351" s="7"/>
    </row>
    <row r="352" spans="1:12" ht="12.75">
      <c r="A352" s="7"/>
      <c r="B352" s="8"/>
      <c r="C352" s="7"/>
      <c r="D352" s="49"/>
      <c r="E352" s="49"/>
      <c r="F352" s="7"/>
      <c r="G352" s="7"/>
      <c r="H352" s="7"/>
      <c r="I352" s="7"/>
      <c r="J352" s="7"/>
      <c r="K352" s="7"/>
      <c r="L352" s="7"/>
    </row>
    <row r="353" spans="1:12" ht="12.75">
      <c r="A353" s="7"/>
      <c r="B353" s="8"/>
      <c r="C353" s="7"/>
      <c r="D353" s="49"/>
      <c r="E353" s="49"/>
      <c r="F353" s="7"/>
      <c r="G353" s="7"/>
      <c r="H353" s="7"/>
      <c r="I353" s="7"/>
      <c r="J353" s="7"/>
      <c r="K353" s="7"/>
      <c r="L353" s="7"/>
    </row>
    <row r="354" spans="1:12" ht="12.75">
      <c r="A354" s="7"/>
      <c r="B354" s="8"/>
      <c r="C354" s="7"/>
      <c r="D354" s="49"/>
      <c r="E354" s="49"/>
      <c r="F354" s="7"/>
      <c r="G354" s="7"/>
      <c r="H354" s="7"/>
      <c r="I354" s="7"/>
      <c r="J354" s="7"/>
      <c r="K354" s="7"/>
      <c r="L354" s="7"/>
    </row>
    <row r="355" spans="1:12" ht="12.75">
      <c r="A355" s="7"/>
      <c r="B355" s="8"/>
      <c r="C355" s="7"/>
      <c r="D355" s="49"/>
      <c r="E355" s="49"/>
      <c r="F355" s="7"/>
      <c r="G355" s="7"/>
      <c r="H355" s="7"/>
      <c r="I355" s="7"/>
      <c r="J355" s="7"/>
      <c r="K355" s="7"/>
      <c r="L355" s="7"/>
    </row>
    <row r="356" spans="1:12" ht="12.75">
      <c r="A356" s="7"/>
      <c r="B356" s="8"/>
      <c r="C356" s="7"/>
      <c r="D356" s="49"/>
      <c r="E356" s="49"/>
      <c r="F356" s="7"/>
      <c r="G356" s="7"/>
      <c r="H356" s="7"/>
      <c r="I356" s="7"/>
      <c r="J356" s="7"/>
      <c r="K356" s="7"/>
      <c r="L356" s="7"/>
    </row>
    <row r="357" spans="1:12" ht="12.75">
      <c r="A357" s="7"/>
      <c r="B357" s="8"/>
      <c r="C357" s="7"/>
      <c r="D357" s="49"/>
      <c r="E357" s="49"/>
      <c r="F357" s="7"/>
      <c r="G357" s="7"/>
      <c r="H357" s="7"/>
      <c r="I357" s="7"/>
      <c r="J357" s="7"/>
      <c r="K357" s="7"/>
      <c r="L357" s="7"/>
    </row>
    <row r="358" spans="1:12" ht="12.75">
      <c r="A358" s="7"/>
      <c r="B358" s="8"/>
      <c r="C358" s="7"/>
      <c r="D358" s="49"/>
      <c r="E358" s="49"/>
      <c r="F358" s="7"/>
      <c r="G358" s="7"/>
      <c r="H358" s="7"/>
      <c r="I358" s="7"/>
      <c r="J358" s="7"/>
      <c r="K358" s="7"/>
      <c r="L358" s="7"/>
    </row>
    <row r="359" spans="1:12" ht="12.75">
      <c r="A359" s="7"/>
      <c r="B359" s="8"/>
      <c r="C359" s="7"/>
      <c r="D359" s="49"/>
      <c r="E359" s="49"/>
      <c r="F359" s="7"/>
      <c r="G359" s="7"/>
      <c r="H359" s="7"/>
      <c r="I359" s="7"/>
      <c r="J359" s="7"/>
      <c r="K359" s="7"/>
      <c r="L359" s="7"/>
    </row>
    <row r="360" spans="1:12" ht="12.75">
      <c r="A360" s="7"/>
      <c r="B360" s="8"/>
      <c r="C360" s="7"/>
      <c r="D360" s="49"/>
      <c r="E360" s="49"/>
      <c r="F360" s="7"/>
      <c r="G360" s="7"/>
      <c r="H360" s="7"/>
      <c r="I360" s="7"/>
      <c r="J360" s="7"/>
      <c r="K360" s="7"/>
      <c r="L360" s="7"/>
    </row>
    <row r="361" spans="1:12" ht="12.75">
      <c r="A361" s="7"/>
      <c r="B361" s="8"/>
      <c r="C361" s="7"/>
      <c r="D361" s="49"/>
      <c r="E361" s="49"/>
      <c r="F361" s="7"/>
      <c r="G361" s="7"/>
      <c r="H361" s="7"/>
      <c r="I361" s="7"/>
      <c r="J361" s="7"/>
      <c r="K361" s="7"/>
      <c r="L361" s="7"/>
    </row>
    <row r="362" spans="1:12" ht="12.75">
      <c r="A362" s="7"/>
      <c r="B362" s="8"/>
      <c r="C362" s="7"/>
      <c r="D362" s="49"/>
      <c r="E362" s="49"/>
      <c r="F362" s="7"/>
      <c r="G362" s="7"/>
      <c r="H362" s="7"/>
      <c r="I362" s="7"/>
      <c r="J362" s="7"/>
      <c r="K362" s="7"/>
      <c r="L362" s="7"/>
    </row>
    <row r="363" spans="1:12" ht="12.75">
      <c r="A363" s="7"/>
      <c r="B363" s="8"/>
      <c r="C363" s="7"/>
      <c r="D363" s="49"/>
      <c r="E363" s="49"/>
      <c r="F363" s="7"/>
      <c r="G363" s="7"/>
      <c r="H363" s="7"/>
      <c r="I363" s="7"/>
      <c r="J363" s="7"/>
      <c r="K363" s="7"/>
      <c r="L363" s="7"/>
    </row>
    <row r="364" spans="1:12" ht="12.75">
      <c r="A364" s="7"/>
      <c r="B364" s="8"/>
      <c r="C364" s="7"/>
      <c r="D364" s="49"/>
      <c r="E364" s="49"/>
      <c r="F364" s="7"/>
      <c r="G364" s="7"/>
      <c r="H364" s="7"/>
      <c r="I364" s="7"/>
      <c r="J364" s="7"/>
      <c r="K364" s="7"/>
      <c r="L364" s="7"/>
    </row>
    <row r="365" spans="1:12" ht="12.75">
      <c r="A365" s="7"/>
      <c r="B365" s="8"/>
      <c r="C365" s="7"/>
      <c r="D365" s="49"/>
      <c r="E365" s="49"/>
      <c r="F365" s="7"/>
      <c r="G365" s="7"/>
      <c r="H365" s="7"/>
      <c r="I365" s="7"/>
      <c r="J365" s="7"/>
      <c r="K365" s="7"/>
      <c r="L365" s="7"/>
    </row>
    <row r="366" spans="1:12" ht="12.75">
      <c r="A366" s="7"/>
      <c r="B366" s="8"/>
      <c r="C366" s="7"/>
      <c r="D366" s="49"/>
      <c r="E366" s="49"/>
      <c r="F366" s="7"/>
      <c r="G366" s="7"/>
      <c r="H366" s="7"/>
      <c r="I366" s="7"/>
      <c r="J366" s="7"/>
      <c r="K366" s="7"/>
      <c r="L366" s="7"/>
    </row>
    <row r="367" spans="1:12" ht="12.75">
      <c r="A367" s="7"/>
      <c r="B367" s="8"/>
      <c r="C367" s="7"/>
      <c r="D367" s="49"/>
      <c r="E367" s="49"/>
      <c r="F367" s="7"/>
      <c r="G367" s="7"/>
      <c r="H367" s="7"/>
      <c r="I367" s="7"/>
      <c r="J367" s="7"/>
      <c r="K367" s="7"/>
      <c r="L367" s="7"/>
    </row>
    <row r="368" spans="1:12" ht="12.75">
      <c r="A368" s="7"/>
      <c r="B368" s="8"/>
      <c r="C368" s="7"/>
      <c r="D368" s="49"/>
      <c r="E368" s="49"/>
      <c r="F368" s="7"/>
      <c r="G368" s="7"/>
      <c r="H368" s="7"/>
      <c r="I368" s="7"/>
      <c r="J368" s="7"/>
      <c r="K368" s="7"/>
      <c r="L368" s="7"/>
    </row>
    <row r="369" spans="1:12" ht="12.75">
      <c r="A369" s="7"/>
      <c r="B369" s="8"/>
      <c r="C369" s="7"/>
      <c r="D369" s="49"/>
      <c r="E369" s="49"/>
      <c r="F369" s="7"/>
      <c r="G369" s="7"/>
      <c r="H369" s="7"/>
      <c r="I369" s="7"/>
      <c r="J369" s="7"/>
      <c r="K369" s="7"/>
      <c r="L369" s="7"/>
    </row>
    <row r="370" spans="1:12" ht="12.75">
      <c r="A370" s="7"/>
      <c r="B370" s="8"/>
      <c r="C370" s="7"/>
      <c r="D370" s="49"/>
      <c r="E370" s="49"/>
      <c r="F370" s="7"/>
      <c r="G370" s="7"/>
      <c r="H370" s="7"/>
      <c r="I370" s="7"/>
      <c r="J370" s="7"/>
      <c r="K370" s="7"/>
      <c r="L370" s="7"/>
    </row>
    <row r="371" spans="1:12" ht="12.75">
      <c r="A371" s="7"/>
      <c r="B371" s="8"/>
      <c r="C371" s="7"/>
      <c r="D371" s="49"/>
      <c r="E371" s="49"/>
      <c r="F371" s="7"/>
      <c r="G371" s="7"/>
      <c r="H371" s="7"/>
      <c r="I371" s="7"/>
      <c r="J371" s="7"/>
      <c r="K371" s="7"/>
      <c r="L371" s="7"/>
    </row>
    <row r="372" spans="1:12" ht="12.75">
      <c r="A372" s="7"/>
      <c r="B372" s="8"/>
      <c r="C372" s="7"/>
      <c r="D372" s="49"/>
      <c r="E372" s="49"/>
      <c r="F372" s="7"/>
      <c r="G372" s="7"/>
      <c r="H372" s="7"/>
      <c r="I372" s="7"/>
      <c r="J372" s="7"/>
      <c r="K372" s="7"/>
      <c r="L372" s="7"/>
    </row>
    <row r="373" spans="1:12" ht="12.75">
      <c r="A373" s="7"/>
      <c r="B373" s="8"/>
      <c r="C373" s="7"/>
      <c r="D373" s="49"/>
      <c r="E373" s="49"/>
      <c r="F373" s="7"/>
      <c r="G373" s="7"/>
      <c r="H373" s="7"/>
      <c r="I373" s="7"/>
      <c r="J373" s="7"/>
      <c r="K373" s="7"/>
      <c r="L373" s="7"/>
    </row>
    <row r="374" spans="1:12" ht="12.75">
      <c r="A374" s="7"/>
      <c r="B374" s="8"/>
      <c r="C374" s="7"/>
      <c r="D374" s="49"/>
      <c r="E374" s="49"/>
      <c r="F374" s="7"/>
      <c r="G374" s="7"/>
      <c r="H374" s="7"/>
      <c r="I374" s="7"/>
      <c r="J374" s="7"/>
      <c r="K374" s="7"/>
      <c r="L374" s="7"/>
    </row>
    <row r="375" spans="1:12" ht="12.75">
      <c r="A375" s="7"/>
      <c r="B375" s="8"/>
      <c r="C375" s="7"/>
      <c r="D375" s="49"/>
      <c r="E375" s="49"/>
      <c r="F375" s="7"/>
      <c r="G375" s="7"/>
      <c r="H375" s="7"/>
      <c r="I375" s="7"/>
      <c r="J375" s="7"/>
      <c r="K375" s="7"/>
      <c r="L375" s="7"/>
    </row>
  </sheetData>
  <sheetProtection/>
  <mergeCells count="112">
    <mergeCell ref="A164:C164"/>
    <mergeCell ref="I208:I209"/>
    <mergeCell ref="J208:J209"/>
    <mergeCell ref="B176:C176"/>
    <mergeCell ref="B209:C209"/>
    <mergeCell ref="B193:C193"/>
    <mergeCell ref="B194:C194"/>
    <mergeCell ref="B189:C189"/>
    <mergeCell ref="B190:C190"/>
    <mergeCell ref="B182:C182"/>
    <mergeCell ref="J175:J176"/>
    <mergeCell ref="A3:L3"/>
    <mergeCell ref="A206:L206"/>
    <mergeCell ref="B195:C195"/>
    <mergeCell ref="B196:C196"/>
    <mergeCell ref="B197:C197"/>
    <mergeCell ref="A198:C198"/>
    <mergeCell ref="B191:C191"/>
    <mergeCell ref="B192:C192"/>
    <mergeCell ref="A161:C161"/>
    <mergeCell ref="A173:L173"/>
    <mergeCell ref="F175:G175"/>
    <mergeCell ref="H175:H176"/>
    <mergeCell ref="K175:K176"/>
    <mergeCell ref="L175:L176"/>
    <mergeCell ref="A140:L140"/>
    <mergeCell ref="A145:C145"/>
    <mergeCell ref="A146:L146"/>
    <mergeCell ref="A155:C155"/>
    <mergeCell ref="A156:L156"/>
    <mergeCell ref="A108:C108"/>
    <mergeCell ref="A160:C160"/>
    <mergeCell ref="A171:B171"/>
    <mergeCell ref="I175:I176"/>
    <mergeCell ref="A109:L109"/>
    <mergeCell ref="A114:C114"/>
    <mergeCell ref="A115:L115"/>
    <mergeCell ref="A128:C128"/>
    <mergeCell ref="A129:L129"/>
    <mergeCell ref="A139:C139"/>
    <mergeCell ref="A82:L82"/>
    <mergeCell ref="A88:C88"/>
    <mergeCell ref="A89:L89"/>
    <mergeCell ref="A96:L96"/>
    <mergeCell ref="A101:C101"/>
    <mergeCell ref="A102:L102"/>
    <mergeCell ref="A60:L60"/>
    <mergeCell ref="A64:C64"/>
    <mergeCell ref="A65:L65"/>
    <mergeCell ref="A73:C73"/>
    <mergeCell ref="A74:L74"/>
    <mergeCell ref="A81:C81"/>
    <mergeCell ref="A34:L34"/>
    <mergeCell ref="A44:C44"/>
    <mergeCell ref="A45:L45"/>
    <mergeCell ref="A51:C51"/>
    <mergeCell ref="A52:L52"/>
    <mergeCell ref="A59:C59"/>
    <mergeCell ref="J6:J7"/>
    <mergeCell ref="A16:C16"/>
    <mergeCell ref="A17:L17"/>
    <mergeCell ref="A25:C25"/>
    <mergeCell ref="A26:L26"/>
    <mergeCell ref="A33:C33"/>
    <mergeCell ref="B185:C185"/>
    <mergeCell ref="B186:C186"/>
    <mergeCell ref="L6:L7"/>
    <mergeCell ref="B7:C7"/>
    <mergeCell ref="B8:C8"/>
    <mergeCell ref="A9:H9"/>
    <mergeCell ref="F6:G6"/>
    <mergeCell ref="H6:H7"/>
    <mergeCell ref="K6:K7"/>
    <mergeCell ref="I6:I7"/>
    <mergeCell ref="B183:C183"/>
    <mergeCell ref="B177:C177"/>
    <mergeCell ref="B178:C178"/>
    <mergeCell ref="B179:C179"/>
    <mergeCell ref="B180:C180"/>
    <mergeCell ref="B184:C184"/>
    <mergeCell ref="B181:C181"/>
    <mergeCell ref="B187:C187"/>
    <mergeCell ref="B188:C188"/>
    <mergeCell ref="B213:C213"/>
    <mergeCell ref="B214:C214"/>
    <mergeCell ref="B215:C215"/>
    <mergeCell ref="B216:C216"/>
    <mergeCell ref="A202:B202"/>
    <mergeCell ref="L208:L209"/>
    <mergeCell ref="B210:C210"/>
    <mergeCell ref="B211:C211"/>
    <mergeCell ref="B212:C212"/>
    <mergeCell ref="F208:G208"/>
    <mergeCell ref="K208:K209"/>
    <mergeCell ref="H208:H209"/>
    <mergeCell ref="B223:C223"/>
    <mergeCell ref="B224:C224"/>
    <mergeCell ref="B217:C217"/>
    <mergeCell ref="B218:C218"/>
    <mergeCell ref="B219:C219"/>
    <mergeCell ref="B220:C220"/>
    <mergeCell ref="B221:C221"/>
    <mergeCell ref="A1:L1"/>
    <mergeCell ref="A235:B235"/>
    <mergeCell ref="B225:C225"/>
    <mergeCell ref="B226:C226"/>
    <mergeCell ref="A231:C231"/>
    <mergeCell ref="B227:C227"/>
    <mergeCell ref="B228:C228"/>
    <mergeCell ref="B229:C229"/>
    <mergeCell ref="B230:C230"/>
    <mergeCell ref="B222:C222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65" r:id="rId1"/>
  <rowBreaks count="5" manualBreakCount="5">
    <brk id="44" max="255" man="1"/>
    <brk id="73" max="255" man="1"/>
    <brk id="114" max="255" man="1"/>
    <brk id="171" max="8" man="1"/>
    <brk id="202" max="255" man="1"/>
  </rowBreaks>
  <ignoredErrors>
    <ignoredError sqref="K10:K16 K18:K25 K27:K33 K35:K44 K46:K51 K53:K59 K61:K64 K66:K73 K75:K81 K83:K88 K90:K95 K97:K101 K103:K108 K110:K114 K116:K128 K130:K139 K141:K145 K147:K155 K157:K160 K177:K198 K210:K231 K162:K1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33"/>
  <sheetViews>
    <sheetView view="pageBreakPreview" zoomScale="90" zoomScaleSheetLayoutView="90" zoomScalePageLayoutView="0" workbookViewId="0" topLeftCell="A151">
      <selection activeCell="N6" sqref="N6"/>
    </sheetView>
  </sheetViews>
  <sheetFormatPr defaultColWidth="9.140625" defaultRowHeight="12.75"/>
  <cols>
    <col min="1" max="1" width="6.28125" style="7" customWidth="1"/>
    <col min="2" max="2" width="15.8515625" style="8" customWidth="1"/>
    <col min="3" max="3" width="13.421875" style="7" customWidth="1"/>
    <col min="4" max="5" width="18.140625" style="49" customWidth="1"/>
    <col min="6" max="6" width="10.8515625" style="7" customWidth="1"/>
    <col min="7" max="7" width="9.8515625" style="7" bestFit="1" customWidth="1"/>
    <col min="8" max="8" width="13.7109375" style="7" customWidth="1"/>
    <col min="9" max="9" width="24.00390625" style="7" customWidth="1"/>
    <col min="10" max="10" width="17.57421875" style="7" customWidth="1"/>
    <col min="11" max="11" width="21.00390625" style="7" customWidth="1"/>
    <col min="12" max="12" width="17.7109375" style="7" customWidth="1"/>
    <col min="13" max="13" width="9.140625" style="7" hidden="1" customWidth="1"/>
    <col min="14" max="14" width="10.7109375" style="0" customWidth="1"/>
  </cols>
  <sheetData>
    <row r="1" spans="1:12" ht="15.75">
      <c r="A1" s="117"/>
      <c r="B1" s="121"/>
      <c r="C1" s="117"/>
      <c r="D1" s="117"/>
      <c r="E1" s="117"/>
      <c r="F1" s="117"/>
      <c r="G1" s="117"/>
      <c r="H1" s="117"/>
      <c r="I1" s="117"/>
      <c r="J1" s="117"/>
      <c r="K1" s="117" t="s">
        <v>0</v>
      </c>
      <c r="L1" s="120" t="s">
        <v>316</v>
      </c>
    </row>
    <row r="2" spans="1:12" ht="37.5" customHeight="1">
      <c r="A2" s="181" t="s">
        <v>323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2.75">
      <c r="A3" s="117"/>
      <c r="B3" s="121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3.5" thickBot="1">
      <c r="A4" s="124"/>
      <c r="B4" s="124"/>
      <c r="C4" s="124"/>
      <c r="D4" s="124"/>
      <c r="E4" s="124"/>
      <c r="F4" s="126"/>
      <c r="G4" s="126"/>
      <c r="H4" s="126"/>
      <c r="I4" s="126"/>
      <c r="J4" s="126"/>
      <c r="K4" s="121"/>
      <c r="L4" s="121"/>
    </row>
    <row r="5" spans="1:12" ht="15.75" customHeight="1" thickBot="1">
      <c r="A5" s="115"/>
      <c r="B5" s="115"/>
      <c r="C5" s="115"/>
      <c r="D5" s="115"/>
      <c r="E5" s="115"/>
      <c r="F5" s="196" t="s">
        <v>2</v>
      </c>
      <c r="G5" s="197"/>
      <c r="H5" s="176" t="s">
        <v>296</v>
      </c>
      <c r="I5" s="176" t="s">
        <v>305</v>
      </c>
      <c r="J5" s="176" t="s">
        <v>304</v>
      </c>
      <c r="K5" s="198" t="s">
        <v>300</v>
      </c>
      <c r="L5" s="192" t="s">
        <v>302</v>
      </c>
    </row>
    <row r="6" spans="1:12" ht="74.25" customHeight="1" thickBot="1">
      <c r="A6" s="10" t="s">
        <v>4</v>
      </c>
      <c r="B6" s="194" t="s">
        <v>5</v>
      </c>
      <c r="C6" s="195"/>
      <c r="D6" s="11" t="s">
        <v>310</v>
      </c>
      <c r="E6" s="11" t="s">
        <v>303</v>
      </c>
      <c r="F6" s="12" t="s">
        <v>6</v>
      </c>
      <c r="G6" s="11" t="s">
        <v>7</v>
      </c>
      <c r="H6" s="177"/>
      <c r="I6" s="177"/>
      <c r="J6" s="177"/>
      <c r="K6" s="199"/>
      <c r="L6" s="193"/>
    </row>
    <row r="7" spans="1:12" ht="13.5" thickBot="1">
      <c r="A7" s="139">
        <v>1</v>
      </c>
      <c r="B7" s="172">
        <v>2</v>
      </c>
      <c r="C7" s="172"/>
      <c r="D7" s="139">
        <v>3</v>
      </c>
      <c r="E7" s="139">
        <v>4</v>
      </c>
      <c r="F7" s="139">
        <v>5</v>
      </c>
      <c r="G7" s="139">
        <v>6</v>
      </c>
      <c r="H7" s="139">
        <v>7</v>
      </c>
      <c r="I7" s="139">
        <v>8</v>
      </c>
      <c r="J7" s="139">
        <v>9</v>
      </c>
      <c r="K7" s="139">
        <v>10</v>
      </c>
      <c r="L7" s="139">
        <v>11</v>
      </c>
    </row>
    <row r="8" spans="1:13" s="1" customFormat="1" ht="12.75">
      <c r="A8" s="173" t="s">
        <v>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3"/>
    </row>
    <row r="9" spans="1:12" ht="15.75">
      <c r="A9" s="14" t="s">
        <v>9</v>
      </c>
      <c r="B9" s="15" t="s">
        <v>10</v>
      </c>
      <c r="C9" s="16" t="s">
        <v>11</v>
      </c>
      <c r="D9" s="52">
        <v>24432</v>
      </c>
      <c r="E9" s="52">
        <f>'[69]DZIAŁ 3'!$C$10</f>
        <v>12</v>
      </c>
      <c r="F9" s="88">
        <f>'[69]DZIAŁ 3'!$D$10</f>
        <v>12</v>
      </c>
      <c r="G9" s="88">
        <f>'[69]DZIAŁ 3'!$E$10</f>
        <v>0</v>
      </c>
      <c r="H9" s="88">
        <f>'[69]DZIAŁ 3'!$F$10</f>
        <v>22</v>
      </c>
      <c r="I9" s="91">
        <f aca="true" t="shared" si="0" ref="I9:I15">E9/D9</f>
        <v>0.0004911591355599214</v>
      </c>
      <c r="J9" s="88">
        <f aca="true" t="shared" si="1" ref="J9:J15">I9*1000</f>
        <v>0.49115913555992136</v>
      </c>
      <c r="K9" s="143">
        <f aca="true" t="shared" si="2" ref="K9:K15">H9/D9</f>
        <v>0.0009004584151931892</v>
      </c>
      <c r="L9" s="17">
        <f aca="true" t="shared" si="3" ref="L9:L15">K9*1000</f>
        <v>0.9004584151931893</v>
      </c>
    </row>
    <row r="10" spans="1:12" ht="15.75">
      <c r="A10" s="14" t="s">
        <v>12</v>
      </c>
      <c r="B10" s="15" t="s">
        <v>160</v>
      </c>
      <c r="C10" s="16" t="s">
        <v>11</v>
      </c>
      <c r="D10" s="52">
        <v>6620</v>
      </c>
      <c r="E10" s="52">
        <f>'[72]DZIAŁ 3'!$C$10</f>
        <v>0</v>
      </c>
      <c r="F10" s="80">
        <f>'[72]DZIAŁ 3'!$D$10</f>
        <v>0</v>
      </c>
      <c r="G10" s="80">
        <f>'[72]DZIAŁ 3'!$E$10</f>
        <v>0</v>
      </c>
      <c r="H10" s="80">
        <f>'[72]DZIAŁ 3'!$F$10</f>
        <v>0</v>
      </c>
      <c r="I10" s="91">
        <f t="shared" si="0"/>
        <v>0</v>
      </c>
      <c r="J10" s="88">
        <f t="shared" si="1"/>
        <v>0</v>
      </c>
      <c r="K10" s="143">
        <f t="shared" si="2"/>
        <v>0</v>
      </c>
      <c r="L10" s="17">
        <f t="shared" si="3"/>
        <v>0</v>
      </c>
    </row>
    <row r="11" spans="1:12" ht="15.75">
      <c r="A11" s="14" t="s">
        <v>13</v>
      </c>
      <c r="B11" s="15" t="s">
        <v>161</v>
      </c>
      <c r="C11" s="16" t="s">
        <v>11</v>
      </c>
      <c r="D11" s="52">
        <v>4198</v>
      </c>
      <c r="E11" s="52">
        <f>'[81]DZIAŁ 3'!$C$10</f>
        <v>0</v>
      </c>
      <c r="F11" s="80">
        <f>'[81]DZIAŁ 3'!$D$10</f>
        <v>0</v>
      </c>
      <c r="G11" s="80">
        <f>'[81]DZIAŁ 3'!$E$10</f>
        <v>0</v>
      </c>
      <c r="H11" s="80">
        <f>'[81]DZIAŁ 3'!$F$10</f>
        <v>0</v>
      </c>
      <c r="I11" s="91">
        <f t="shared" si="0"/>
        <v>0</v>
      </c>
      <c r="J11" s="88">
        <f t="shared" si="1"/>
        <v>0</v>
      </c>
      <c r="K11" s="143">
        <f t="shared" si="2"/>
        <v>0</v>
      </c>
      <c r="L11" s="17">
        <f t="shared" si="3"/>
        <v>0</v>
      </c>
    </row>
    <row r="12" spans="1:12" ht="15.75">
      <c r="A12" s="14" t="s">
        <v>14</v>
      </c>
      <c r="B12" s="15" t="s">
        <v>162</v>
      </c>
      <c r="C12" s="16" t="s">
        <v>11</v>
      </c>
      <c r="D12" s="52">
        <v>6542</v>
      </c>
      <c r="E12" s="52">
        <f>'[110]DZIAŁ 3'!$C$10</f>
        <v>0</v>
      </c>
      <c r="F12" s="80">
        <f>'[110]DZIAŁ 3'!$D$10</f>
        <v>0</v>
      </c>
      <c r="G12" s="80">
        <f>'[110]DZIAŁ 3'!$E$10</f>
        <v>0</v>
      </c>
      <c r="H12" s="80">
        <f>'[110]DZIAŁ 3'!$F$10</f>
        <v>0</v>
      </c>
      <c r="I12" s="91">
        <f t="shared" si="0"/>
        <v>0</v>
      </c>
      <c r="J12" s="88">
        <f t="shared" si="1"/>
        <v>0</v>
      </c>
      <c r="K12" s="143">
        <f t="shared" si="2"/>
        <v>0</v>
      </c>
      <c r="L12" s="17">
        <f t="shared" si="3"/>
        <v>0</v>
      </c>
    </row>
    <row r="13" spans="1:12" ht="15.75">
      <c r="A13" s="14" t="s">
        <v>15</v>
      </c>
      <c r="B13" s="15" t="s">
        <v>10</v>
      </c>
      <c r="C13" s="16" t="s">
        <v>16</v>
      </c>
      <c r="D13" s="52">
        <v>11002</v>
      </c>
      <c r="E13" s="52">
        <f>'[3]DZIAŁ 3'!$C$10</f>
        <v>0</v>
      </c>
      <c r="F13" s="80">
        <f>'[3]DZIAŁ 3'!$D$10</f>
        <v>0</v>
      </c>
      <c r="G13" s="80">
        <f>'[3]DZIAŁ 3'!$E$10</f>
        <v>0</v>
      </c>
      <c r="H13" s="80">
        <f>'[3]DZIAŁ 3'!$F$10</f>
        <v>0</v>
      </c>
      <c r="I13" s="91">
        <f t="shared" si="0"/>
        <v>0</v>
      </c>
      <c r="J13" s="88">
        <f t="shared" si="1"/>
        <v>0</v>
      </c>
      <c r="K13" s="143">
        <f t="shared" si="2"/>
        <v>0</v>
      </c>
      <c r="L13" s="17">
        <f t="shared" si="3"/>
        <v>0</v>
      </c>
    </row>
    <row r="14" spans="1:12" ht="15.75">
      <c r="A14" s="14" t="s">
        <v>17</v>
      </c>
      <c r="B14" s="15" t="s">
        <v>163</v>
      </c>
      <c r="C14" s="16" t="s">
        <v>16</v>
      </c>
      <c r="D14" s="52">
        <v>7036</v>
      </c>
      <c r="E14" s="52">
        <f>'[17]DZIAŁ 3'!$C$10</f>
        <v>0</v>
      </c>
      <c r="F14" s="80">
        <f>'[17]DZIAŁ 3'!$D$10</f>
        <v>0</v>
      </c>
      <c r="G14" s="80">
        <f>'[17]DZIAŁ 3'!$E$10</f>
        <v>0</v>
      </c>
      <c r="H14" s="80">
        <f>'[17]DZIAŁ 3'!$F$10</f>
        <v>0</v>
      </c>
      <c r="I14" s="91">
        <f t="shared" si="0"/>
        <v>0</v>
      </c>
      <c r="J14" s="88">
        <f t="shared" si="1"/>
        <v>0</v>
      </c>
      <c r="K14" s="143">
        <f t="shared" si="2"/>
        <v>0</v>
      </c>
      <c r="L14" s="17">
        <f t="shared" si="3"/>
        <v>0</v>
      </c>
    </row>
    <row r="15" spans="1:13" s="2" customFormat="1" ht="15.75">
      <c r="A15" s="178" t="s">
        <v>18</v>
      </c>
      <c r="B15" s="178"/>
      <c r="C15" s="178"/>
      <c r="D15" s="53">
        <f>SUM(D9:D14)</f>
        <v>59830</v>
      </c>
      <c r="E15" s="53">
        <f>SUM(E9:E14)</f>
        <v>12</v>
      </c>
      <c r="F15" s="47">
        <f>SUM(F9:F14)</f>
        <v>12</v>
      </c>
      <c r="G15" s="47">
        <f>SUM(G9:G14)</f>
        <v>0</v>
      </c>
      <c r="H15" s="47">
        <f>SUM(H9:H14)</f>
        <v>22</v>
      </c>
      <c r="I15" s="79">
        <f t="shared" si="0"/>
        <v>0.00020056827678422196</v>
      </c>
      <c r="J15" s="47">
        <f t="shared" si="1"/>
        <v>0.20056827678422195</v>
      </c>
      <c r="K15" s="144">
        <f t="shared" si="2"/>
        <v>0.0003677085074377403</v>
      </c>
      <c r="L15" s="21">
        <f t="shared" si="3"/>
        <v>0.36770850743774025</v>
      </c>
      <c r="M15" s="22"/>
    </row>
    <row r="16" spans="1:13" s="1" customFormat="1" ht="12.75">
      <c r="A16" s="179" t="s">
        <v>19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3"/>
    </row>
    <row r="17" spans="1:12" ht="15.75">
      <c r="A17" s="14" t="s">
        <v>20</v>
      </c>
      <c r="B17" s="15" t="s">
        <v>164</v>
      </c>
      <c r="C17" s="16" t="s">
        <v>11</v>
      </c>
      <c r="D17" s="52">
        <v>17281</v>
      </c>
      <c r="E17" s="52">
        <f>'[73]DZIAŁ 3'!$C$10</f>
        <v>21</v>
      </c>
      <c r="F17" s="80">
        <f>'[73]DZIAŁ 3'!$D$10</f>
        <v>21</v>
      </c>
      <c r="G17" s="80">
        <f>'[73]DZIAŁ 3'!$E$10</f>
        <v>0</v>
      </c>
      <c r="H17" s="80">
        <f>'[73]DZIAŁ 3'!$F$10</f>
        <v>36</v>
      </c>
      <c r="I17" s="91">
        <f>E17/D17</f>
        <v>0.00121520745327238</v>
      </c>
      <c r="J17" s="80">
        <f>I17*1000</f>
        <v>1.21520745327238</v>
      </c>
      <c r="K17" s="143">
        <f aca="true" t="shared" si="4" ref="K17:K24">H17/D17</f>
        <v>0.002083212777038366</v>
      </c>
      <c r="L17" s="17">
        <f aca="true" t="shared" si="5" ref="L17:L24">K17*1000</f>
        <v>2.083212777038366</v>
      </c>
    </row>
    <row r="18" spans="1:12" ht="15.75">
      <c r="A18" s="14" t="s">
        <v>21</v>
      </c>
      <c r="B18" s="15" t="s">
        <v>165</v>
      </c>
      <c r="C18" s="16" t="s">
        <v>22</v>
      </c>
      <c r="D18" s="52">
        <v>3719</v>
      </c>
      <c r="E18" s="52">
        <f>'[78]DZIAŁ 3'!$C$10</f>
        <v>0</v>
      </c>
      <c r="F18" s="80">
        <f>'[78]DZIAŁ 3'!$D$10</f>
        <v>0</v>
      </c>
      <c r="G18" s="80">
        <f>'[78]DZIAŁ 3'!$E$10</f>
        <v>0</v>
      </c>
      <c r="H18" s="80">
        <f>'[78]DZIAŁ 3'!$F$10</f>
        <v>0</v>
      </c>
      <c r="I18" s="91">
        <f aca="true" t="shared" si="6" ref="I18:I23">E18/D18</f>
        <v>0</v>
      </c>
      <c r="J18" s="80">
        <f aca="true" t="shared" si="7" ref="J18:J23">I18*1000</f>
        <v>0</v>
      </c>
      <c r="K18" s="143">
        <f t="shared" si="4"/>
        <v>0</v>
      </c>
      <c r="L18" s="17">
        <f t="shared" si="5"/>
        <v>0</v>
      </c>
    </row>
    <row r="19" spans="1:12" ht="15.75">
      <c r="A19" s="14" t="s">
        <v>23</v>
      </c>
      <c r="B19" s="15" t="s">
        <v>166</v>
      </c>
      <c r="C19" s="16" t="s">
        <v>22</v>
      </c>
      <c r="D19" s="52">
        <v>6543</v>
      </c>
      <c r="E19" s="52">
        <f>'[105]DZIAŁ 3'!$C$10</f>
        <v>7</v>
      </c>
      <c r="F19" s="80">
        <f>'[105]DZIAŁ 3'!$D$10</f>
        <v>7</v>
      </c>
      <c r="G19" s="80">
        <f>'[105]DZIAŁ 3'!$E$10</f>
        <v>7</v>
      </c>
      <c r="H19" s="80">
        <f>'[105]DZIAŁ 3'!$F$10</f>
        <v>28</v>
      </c>
      <c r="I19" s="91">
        <f t="shared" si="6"/>
        <v>0.0010698456365581537</v>
      </c>
      <c r="J19" s="80">
        <f t="shared" si="7"/>
        <v>1.0698456365581537</v>
      </c>
      <c r="K19" s="143">
        <f t="shared" si="4"/>
        <v>0.004279382546232615</v>
      </c>
      <c r="L19" s="17">
        <f t="shared" si="5"/>
        <v>4.279382546232615</v>
      </c>
    </row>
    <row r="20" spans="1:12" ht="15.75">
      <c r="A20" s="14" t="s">
        <v>24</v>
      </c>
      <c r="B20" s="15" t="s">
        <v>167</v>
      </c>
      <c r="C20" s="16" t="s">
        <v>16</v>
      </c>
      <c r="D20" s="52">
        <v>6216</v>
      </c>
      <c r="E20" s="52">
        <f>'[5]DZIAŁ 3'!$C$10</f>
        <v>14</v>
      </c>
      <c r="F20" s="80">
        <f>'[5]DZIAŁ 3'!$D$10</f>
        <v>11</v>
      </c>
      <c r="G20" s="80">
        <f>'[5]DZIAŁ 3'!$E$10</f>
        <v>11</v>
      </c>
      <c r="H20" s="80">
        <f>'[5]DZIAŁ 3'!$F$10</f>
        <v>35</v>
      </c>
      <c r="I20" s="91">
        <f t="shared" si="6"/>
        <v>0.0022522522522522522</v>
      </c>
      <c r="J20" s="80">
        <f t="shared" si="7"/>
        <v>2.2522522522522523</v>
      </c>
      <c r="K20" s="143">
        <f t="shared" si="4"/>
        <v>0.00563063063063063</v>
      </c>
      <c r="L20" s="17">
        <f t="shared" si="5"/>
        <v>5.63063063063063</v>
      </c>
    </row>
    <row r="21" spans="1:12" ht="15.75">
      <c r="A21" s="14" t="s">
        <v>25</v>
      </c>
      <c r="B21" s="15" t="s">
        <v>168</v>
      </c>
      <c r="C21" s="16" t="s">
        <v>16</v>
      </c>
      <c r="D21" s="52">
        <v>3035</v>
      </c>
      <c r="E21" s="52">
        <f>'[35]DZIAŁ 3'!$C$10</f>
        <v>0</v>
      </c>
      <c r="F21" s="80">
        <f>'[35]DZIAŁ 3'!$D$10</f>
        <v>0</v>
      </c>
      <c r="G21" s="80">
        <f>'[35]DZIAŁ 3'!$E$10</f>
        <v>0</v>
      </c>
      <c r="H21" s="80">
        <f>'[35]DZIAŁ 3'!$F$10</f>
        <v>0</v>
      </c>
      <c r="I21" s="91">
        <f t="shared" si="6"/>
        <v>0</v>
      </c>
      <c r="J21" s="80">
        <f t="shared" si="7"/>
        <v>0</v>
      </c>
      <c r="K21" s="143">
        <f t="shared" si="4"/>
        <v>0</v>
      </c>
      <c r="L21" s="17">
        <f t="shared" si="5"/>
        <v>0</v>
      </c>
    </row>
    <row r="22" spans="1:12" ht="15.75">
      <c r="A22" s="14" t="s">
        <v>26</v>
      </c>
      <c r="B22" s="15" t="s">
        <v>169</v>
      </c>
      <c r="C22" s="16" t="s">
        <v>16</v>
      </c>
      <c r="D22" s="52">
        <v>2581</v>
      </c>
      <c r="E22" s="52">
        <f>'[49]DZIAŁ 3'!$C$10</f>
        <v>1</v>
      </c>
      <c r="F22" s="80">
        <f>'[49]DZIAŁ 3'!$D$10</f>
        <v>1</v>
      </c>
      <c r="G22" s="80">
        <f>'[49]DZIAŁ 3'!$E$10</f>
        <v>1</v>
      </c>
      <c r="H22" s="80">
        <f>'[49]DZIAŁ 3'!$F$10</f>
        <v>2</v>
      </c>
      <c r="I22" s="91">
        <f t="shared" si="6"/>
        <v>0.0003874467260751647</v>
      </c>
      <c r="J22" s="80">
        <f t="shared" si="7"/>
        <v>0.38744672607516467</v>
      </c>
      <c r="K22" s="143">
        <f t="shared" si="4"/>
        <v>0.0007748934521503294</v>
      </c>
      <c r="L22" s="17">
        <f t="shared" si="5"/>
        <v>0.7748934521503293</v>
      </c>
    </row>
    <row r="23" spans="1:12" ht="15.75">
      <c r="A23" s="14" t="s">
        <v>27</v>
      </c>
      <c r="B23" s="15" t="s">
        <v>170</v>
      </c>
      <c r="C23" s="16" t="s">
        <v>16</v>
      </c>
      <c r="D23" s="52">
        <v>3094</v>
      </c>
      <c r="E23" s="52">
        <f>'[67]DZIAŁ 3'!$C$10</f>
        <v>0</v>
      </c>
      <c r="F23" s="80">
        <f>'[67]DZIAŁ 3'!$D$10</f>
        <v>0</v>
      </c>
      <c r="G23" s="80">
        <f>'[67]DZIAŁ 3'!$E$10</f>
        <v>0</v>
      </c>
      <c r="H23" s="80">
        <f>'[67]DZIAŁ 3'!$F$10</f>
        <v>0</v>
      </c>
      <c r="I23" s="91">
        <f t="shared" si="6"/>
        <v>0</v>
      </c>
      <c r="J23" s="80">
        <f t="shared" si="7"/>
        <v>0</v>
      </c>
      <c r="K23" s="143">
        <f t="shared" si="4"/>
        <v>0</v>
      </c>
      <c r="L23" s="17">
        <f t="shared" si="5"/>
        <v>0</v>
      </c>
    </row>
    <row r="24" spans="1:13" s="2" customFormat="1" ht="15.75">
      <c r="A24" s="178" t="s">
        <v>18</v>
      </c>
      <c r="B24" s="178"/>
      <c r="C24" s="178"/>
      <c r="D24" s="53">
        <f>SUM(D17:D23)</f>
        <v>42469</v>
      </c>
      <c r="E24" s="53">
        <f>SUM(E17:E23)</f>
        <v>43</v>
      </c>
      <c r="F24" s="47">
        <f>SUM(F17:F23)</f>
        <v>40</v>
      </c>
      <c r="G24" s="47">
        <f>SUM(G17:G23)</f>
        <v>19</v>
      </c>
      <c r="H24" s="47">
        <f>SUM(H17:H23)</f>
        <v>101</v>
      </c>
      <c r="I24" s="79">
        <f>E24/D24</f>
        <v>0.0010125032376557019</v>
      </c>
      <c r="J24" s="47">
        <f>I24*1000</f>
        <v>1.012503237655702</v>
      </c>
      <c r="K24" s="144">
        <f t="shared" si="4"/>
        <v>0.002378205279144788</v>
      </c>
      <c r="L24" s="21">
        <f t="shared" si="5"/>
        <v>2.378205279144788</v>
      </c>
      <c r="M24" s="22"/>
    </row>
    <row r="25" spans="1:13" s="1" customFormat="1" ht="12.75">
      <c r="A25" s="179" t="s">
        <v>28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3"/>
    </row>
    <row r="26" spans="1:12" ht="15.75">
      <c r="A26" s="14" t="s">
        <v>29</v>
      </c>
      <c r="B26" s="15" t="s">
        <v>171</v>
      </c>
      <c r="C26" s="16" t="s">
        <v>11</v>
      </c>
      <c r="D26" s="52">
        <v>21489</v>
      </c>
      <c r="E26" s="52">
        <f>'[75]DZIAŁ 3'!$C$10</f>
        <v>20</v>
      </c>
      <c r="F26" s="17">
        <f>'[75]DZIAŁ 3'!$D$10</f>
        <v>20</v>
      </c>
      <c r="G26" s="17">
        <f>'[75]DZIAŁ 3'!$E$10</f>
        <v>0</v>
      </c>
      <c r="H26" s="17">
        <f>'[75]DZIAŁ 3'!$F$10</f>
        <v>28</v>
      </c>
      <c r="I26" s="81">
        <f aca="true" t="shared" si="8" ref="I26:I32">E26/D26</f>
        <v>0.0009307087347014751</v>
      </c>
      <c r="J26" s="17">
        <f aca="true" t="shared" si="9" ref="J26:J32">I26*1000</f>
        <v>0.9307087347014752</v>
      </c>
      <c r="K26" s="143">
        <f aca="true" t="shared" si="10" ref="K26:K32">H26/D26</f>
        <v>0.0013029922285820652</v>
      </c>
      <c r="L26" s="17">
        <f aca="true" t="shared" si="11" ref="L26:L32">K26*1000</f>
        <v>1.3029922285820652</v>
      </c>
    </row>
    <row r="27" spans="1:12" ht="15.75">
      <c r="A27" s="14" t="s">
        <v>30</v>
      </c>
      <c r="B27" s="15" t="s">
        <v>31</v>
      </c>
      <c r="C27" s="16" t="s">
        <v>11</v>
      </c>
      <c r="D27" s="52">
        <v>14549</v>
      </c>
      <c r="E27" s="52">
        <f>'[88]DZIAŁ 3'!$C$10</f>
        <v>1</v>
      </c>
      <c r="F27" s="17">
        <f>'[88]DZIAŁ 3'!$D$10</f>
        <v>1</v>
      </c>
      <c r="G27" s="17">
        <f>'[88]DZIAŁ 3'!$E$10</f>
        <v>1</v>
      </c>
      <c r="H27" s="17">
        <f>'[88]DZIAŁ 3'!$F$10</f>
        <v>4</v>
      </c>
      <c r="I27" s="81">
        <f t="shared" si="8"/>
        <v>6.873324627122139E-05</v>
      </c>
      <c r="J27" s="17">
        <f t="shared" si="9"/>
        <v>0.06873324627122139</v>
      </c>
      <c r="K27" s="143">
        <f t="shared" si="10"/>
        <v>0.00027493298508488555</v>
      </c>
      <c r="L27" s="17">
        <f t="shared" si="11"/>
        <v>0.27493298508488556</v>
      </c>
    </row>
    <row r="28" spans="1:12" ht="15.75">
      <c r="A28" s="14" t="s">
        <v>32</v>
      </c>
      <c r="B28" s="15" t="s">
        <v>172</v>
      </c>
      <c r="C28" s="16" t="s">
        <v>16</v>
      </c>
      <c r="D28" s="52">
        <v>9823</v>
      </c>
      <c r="E28" s="52">
        <f>'[10]DZIAŁ 3'!$C$10</f>
        <v>0</v>
      </c>
      <c r="F28" s="17">
        <f>'[10]DZIAŁ 3'!$D$10</f>
        <v>0</v>
      </c>
      <c r="G28" s="17">
        <f>'[10]DZIAŁ 3'!$E$10</f>
        <v>0</v>
      </c>
      <c r="H28" s="17">
        <f>'[10]DZIAŁ 3'!$F$10</f>
        <v>0</v>
      </c>
      <c r="I28" s="81">
        <f t="shared" si="8"/>
        <v>0</v>
      </c>
      <c r="J28" s="17">
        <f t="shared" si="9"/>
        <v>0</v>
      </c>
      <c r="K28" s="143">
        <f t="shared" si="10"/>
        <v>0</v>
      </c>
      <c r="L28" s="17">
        <f t="shared" si="11"/>
        <v>0</v>
      </c>
    </row>
    <row r="29" spans="1:12" ht="15.75">
      <c r="A29" s="14" t="s">
        <v>33</v>
      </c>
      <c r="B29" s="15" t="s">
        <v>173</v>
      </c>
      <c r="C29" s="16" t="s">
        <v>16</v>
      </c>
      <c r="D29" s="52">
        <v>7330</v>
      </c>
      <c r="E29" s="52">
        <f>'[22]DZIAŁ 3'!$C$10</f>
        <v>0</v>
      </c>
      <c r="F29" s="17">
        <f>'[22]DZIAŁ 3'!$D$10</f>
        <v>0</v>
      </c>
      <c r="G29" s="17">
        <f>'[22]DZIAŁ 3'!$E$10</f>
        <v>0</v>
      </c>
      <c r="H29" s="17">
        <f>'[22]DZIAŁ 3'!$F$10</f>
        <v>0</v>
      </c>
      <c r="I29" s="81">
        <f t="shared" si="8"/>
        <v>0</v>
      </c>
      <c r="J29" s="17">
        <f t="shared" si="9"/>
        <v>0</v>
      </c>
      <c r="K29" s="143">
        <f t="shared" si="10"/>
        <v>0</v>
      </c>
      <c r="L29" s="17">
        <f t="shared" si="11"/>
        <v>0</v>
      </c>
    </row>
    <row r="30" spans="1:12" ht="15.75">
      <c r="A30" s="14" t="s">
        <v>34</v>
      </c>
      <c r="B30" s="15" t="s">
        <v>174</v>
      </c>
      <c r="C30" s="16" t="s">
        <v>16</v>
      </c>
      <c r="D30" s="52">
        <v>5812</v>
      </c>
      <c r="E30" s="52">
        <f>'[50]DZIAŁ 3'!$C$10</f>
        <v>0</v>
      </c>
      <c r="F30" s="17">
        <f>'[50]DZIAŁ 3'!$D$10</f>
        <v>0</v>
      </c>
      <c r="G30" s="17">
        <f>'[50]DZIAŁ 3'!$E$10</f>
        <v>0</v>
      </c>
      <c r="H30" s="17">
        <f>'[50]DZIAŁ 3'!$F$10</f>
        <v>0</v>
      </c>
      <c r="I30" s="81">
        <f t="shared" si="8"/>
        <v>0</v>
      </c>
      <c r="J30" s="17">
        <f t="shared" si="9"/>
        <v>0</v>
      </c>
      <c r="K30" s="143">
        <f t="shared" si="10"/>
        <v>0</v>
      </c>
      <c r="L30" s="17">
        <f t="shared" si="11"/>
        <v>0</v>
      </c>
    </row>
    <row r="31" spans="1:12" ht="15.75">
      <c r="A31" s="14" t="s">
        <v>35</v>
      </c>
      <c r="B31" s="15" t="s">
        <v>292</v>
      </c>
      <c r="C31" s="16" t="s">
        <v>16</v>
      </c>
      <c r="D31" s="52">
        <v>7283</v>
      </c>
      <c r="E31" s="52">
        <f>'[55]DZIAŁ 3'!$C$10</f>
        <v>0</v>
      </c>
      <c r="F31" s="17">
        <f>'[55]DZIAŁ 3'!$D$10</f>
        <v>0</v>
      </c>
      <c r="G31" s="17">
        <f>'[55]DZIAŁ 3'!$E$10</f>
        <v>0</v>
      </c>
      <c r="H31" s="17">
        <f>'[55]DZIAŁ 3'!$F$10</f>
        <v>0</v>
      </c>
      <c r="I31" s="81">
        <f t="shared" si="8"/>
        <v>0</v>
      </c>
      <c r="J31" s="17">
        <f t="shared" si="9"/>
        <v>0</v>
      </c>
      <c r="K31" s="143">
        <f t="shared" si="10"/>
        <v>0</v>
      </c>
      <c r="L31" s="17">
        <f t="shared" si="11"/>
        <v>0</v>
      </c>
    </row>
    <row r="32" spans="1:13" s="2" customFormat="1" ht="15.75">
      <c r="A32" s="178" t="s">
        <v>18</v>
      </c>
      <c r="B32" s="178"/>
      <c r="C32" s="178"/>
      <c r="D32" s="53">
        <f>SUM(D26:D31)</f>
        <v>66286</v>
      </c>
      <c r="E32" s="53">
        <f>SUM(E26:E31)</f>
        <v>21</v>
      </c>
      <c r="F32" s="21">
        <f>SUM(F26:F31)</f>
        <v>21</v>
      </c>
      <c r="G32" s="21">
        <f>SUM(G26:G31)</f>
        <v>1</v>
      </c>
      <c r="H32" s="21">
        <f>SUM(H26:H31)</f>
        <v>32</v>
      </c>
      <c r="I32" s="79">
        <f t="shared" si="8"/>
        <v>0.00031680897927164107</v>
      </c>
      <c r="J32" s="47">
        <f t="shared" si="9"/>
        <v>0.3168089792716411</v>
      </c>
      <c r="K32" s="144">
        <f t="shared" si="10"/>
        <v>0.00048275653984250066</v>
      </c>
      <c r="L32" s="21">
        <f t="shared" si="11"/>
        <v>0.48275653984250066</v>
      </c>
      <c r="M32" s="22"/>
    </row>
    <row r="33" spans="1:13" s="1" customFormat="1" ht="12.75">
      <c r="A33" s="179" t="s">
        <v>36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3"/>
    </row>
    <row r="34" spans="1:12" ht="15.75">
      <c r="A34" s="14">
        <v>20</v>
      </c>
      <c r="B34" s="15" t="s">
        <v>175</v>
      </c>
      <c r="C34" s="16" t="s">
        <v>22</v>
      </c>
      <c r="D34" s="52">
        <v>4528</v>
      </c>
      <c r="E34" s="52">
        <f>'[93]DZIAŁ 3'!$C$10</f>
        <v>9</v>
      </c>
      <c r="F34" s="80">
        <f>'[93]DZIAŁ 3'!$D$10</f>
        <v>9</v>
      </c>
      <c r="G34" s="80">
        <f>'[93]DZIAŁ 3'!$E$10</f>
        <v>6</v>
      </c>
      <c r="H34" s="80">
        <f>'[93]DZIAŁ 3'!$F$10</f>
        <v>40</v>
      </c>
      <c r="I34" s="81">
        <f>E34/D34</f>
        <v>0.001987632508833922</v>
      </c>
      <c r="J34" s="80">
        <f>I34*1000</f>
        <v>1.9876325088339222</v>
      </c>
      <c r="K34" s="143">
        <f aca="true" t="shared" si="12" ref="K34:K43">H34/D34</f>
        <v>0.0088339222614841</v>
      </c>
      <c r="L34" s="17">
        <f aca="true" t="shared" si="13" ref="L34:L43">K34*1000</f>
        <v>8.8339222614841</v>
      </c>
    </row>
    <row r="35" spans="1:12" ht="15.75">
      <c r="A35" s="14">
        <v>21</v>
      </c>
      <c r="B35" s="15" t="s">
        <v>176</v>
      </c>
      <c r="C35" s="16" t="s">
        <v>22</v>
      </c>
      <c r="D35" s="52">
        <v>19653</v>
      </c>
      <c r="E35" s="52">
        <f>'[104]DZIAŁ 3'!$C$10</f>
        <v>0</v>
      </c>
      <c r="F35" s="80">
        <f>'[104]DZIAŁ 3'!$D$10</f>
        <v>0</v>
      </c>
      <c r="G35" s="80">
        <f>'[104]DZIAŁ 3'!$E$10</f>
        <v>0</v>
      </c>
      <c r="H35" s="80">
        <f>'[104]DZIAŁ 3'!$F$10</f>
        <v>0</v>
      </c>
      <c r="I35" s="81">
        <f aca="true" t="shared" si="14" ref="I35:I42">E35/D35</f>
        <v>0</v>
      </c>
      <c r="J35" s="80">
        <f aca="true" t="shared" si="15" ref="J35:J42">I35*1000</f>
        <v>0</v>
      </c>
      <c r="K35" s="143">
        <f t="shared" si="12"/>
        <v>0</v>
      </c>
      <c r="L35" s="17">
        <f t="shared" si="13"/>
        <v>0</v>
      </c>
    </row>
    <row r="36" spans="1:12" ht="15.75">
      <c r="A36" s="14">
        <v>22</v>
      </c>
      <c r="B36" s="15" t="s">
        <v>177</v>
      </c>
      <c r="C36" s="16" t="s">
        <v>22</v>
      </c>
      <c r="D36" s="52">
        <v>6836</v>
      </c>
      <c r="E36" s="52">
        <f>'[113]DZIAŁ 3'!$C$10</f>
        <v>0</v>
      </c>
      <c r="F36" s="80">
        <f>'[113]DZIAŁ 3'!$D$10</f>
        <v>0</v>
      </c>
      <c r="G36" s="80">
        <f>'[113]DZIAŁ 3'!$E$10</f>
        <v>0</v>
      </c>
      <c r="H36" s="80">
        <f>'[113]DZIAŁ 3'!$F$10</f>
        <v>0</v>
      </c>
      <c r="I36" s="81">
        <f t="shared" si="14"/>
        <v>0</v>
      </c>
      <c r="J36" s="80">
        <f t="shared" si="15"/>
        <v>0</v>
      </c>
      <c r="K36" s="143">
        <f t="shared" si="12"/>
        <v>0</v>
      </c>
      <c r="L36" s="17">
        <f t="shared" si="13"/>
        <v>0</v>
      </c>
    </row>
    <row r="37" spans="1:12" ht="15.75">
      <c r="A37" s="14">
        <v>23</v>
      </c>
      <c r="B37" s="15" t="s">
        <v>178</v>
      </c>
      <c r="C37" s="16" t="s">
        <v>16</v>
      </c>
      <c r="D37" s="52">
        <v>7266</v>
      </c>
      <c r="E37" s="52">
        <f>'[12]DZIAŁ 3'!$C$10</f>
        <v>0</v>
      </c>
      <c r="F37" s="80">
        <f>'[12]DZIAŁ 3'!$D$10</f>
        <v>0</v>
      </c>
      <c r="G37" s="80">
        <f>'[12]DZIAŁ 3'!$E$10</f>
        <v>0</v>
      </c>
      <c r="H37" s="80">
        <f>'[12]DZIAŁ 3'!$F$10</f>
        <v>0</v>
      </c>
      <c r="I37" s="81">
        <f t="shared" si="14"/>
        <v>0</v>
      </c>
      <c r="J37" s="80">
        <f t="shared" si="15"/>
        <v>0</v>
      </c>
      <c r="K37" s="143">
        <f t="shared" si="12"/>
        <v>0</v>
      </c>
      <c r="L37" s="17">
        <f t="shared" si="13"/>
        <v>0</v>
      </c>
    </row>
    <row r="38" spans="1:12" ht="15.75">
      <c r="A38" s="14">
        <v>24</v>
      </c>
      <c r="B38" s="15" t="s">
        <v>179</v>
      </c>
      <c r="C38" s="16" t="s">
        <v>16</v>
      </c>
      <c r="D38" s="52">
        <v>3225</v>
      </c>
      <c r="E38" s="52">
        <f>'[16]DZIAŁ 3'!$C$10</f>
        <v>0</v>
      </c>
      <c r="F38" s="80">
        <f>'[16]DZIAŁ 3'!$D$10</f>
        <v>0</v>
      </c>
      <c r="G38" s="80">
        <f>'[16]DZIAŁ 3'!$E$10</f>
        <v>0</v>
      </c>
      <c r="H38" s="80">
        <f>'[16]DZIAŁ 3'!$F$10</f>
        <v>0</v>
      </c>
      <c r="I38" s="81">
        <f t="shared" si="14"/>
        <v>0</v>
      </c>
      <c r="J38" s="80">
        <f t="shared" si="15"/>
        <v>0</v>
      </c>
      <c r="K38" s="143">
        <f t="shared" si="12"/>
        <v>0</v>
      </c>
      <c r="L38" s="17">
        <f t="shared" si="13"/>
        <v>0</v>
      </c>
    </row>
    <row r="39" spans="1:12" ht="15.75">
      <c r="A39" s="14">
        <v>25</v>
      </c>
      <c r="B39" s="15" t="s">
        <v>180</v>
      </c>
      <c r="C39" s="16" t="s">
        <v>16</v>
      </c>
      <c r="D39" s="52">
        <v>5180</v>
      </c>
      <c r="E39" s="52">
        <f>'[19]DZIAŁ 3'!$C$10</f>
        <v>0</v>
      </c>
      <c r="F39" s="80">
        <f>'[19]DZIAŁ 3'!$D$10</f>
        <v>0</v>
      </c>
      <c r="G39" s="80">
        <f>'[19]DZIAŁ 3'!$E$10</f>
        <v>0</v>
      </c>
      <c r="H39" s="80">
        <f>'[19]DZIAŁ 3'!$F$10</f>
        <v>0</v>
      </c>
      <c r="I39" s="81">
        <f t="shared" si="14"/>
        <v>0</v>
      </c>
      <c r="J39" s="80">
        <f t="shared" si="15"/>
        <v>0</v>
      </c>
      <c r="K39" s="143">
        <f t="shared" si="12"/>
        <v>0</v>
      </c>
      <c r="L39" s="17">
        <f t="shared" si="13"/>
        <v>0</v>
      </c>
    </row>
    <row r="40" spans="1:12" ht="15.75">
      <c r="A40" s="14">
        <v>26</v>
      </c>
      <c r="B40" s="15" t="s">
        <v>181</v>
      </c>
      <c r="C40" s="16" t="s">
        <v>16</v>
      </c>
      <c r="D40" s="52">
        <v>4197</v>
      </c>
      <c r="E40" s="52">
        <f>'[41]DZIAŁ 3'!$C$10</f>
        <v>0</v>
      </c>
      <c r="F40" s="80">
        <f>'[41]DZIAŁ 3'!$D$10</f>
        <v>0</v>
      </c>
      <c r="G40" s="80">
        <f>'[41]DZIAŁ 3'!$E$10</f>
        <v>0</v>
      </c>
      <c r="H40" s="80">
        <f>'[41]DZIAŁ 3'!$F$10</f>
        <v>0</v>
      </c>
      <c r="I40" s="81">
        <f t="shared" si="14"/>
        <v>0</v>
      </c>
      <c r="J40" s="80">
        <f t="shared" si="15"/>
        <v>0</v>
      </c>
      <c r="K40" s="143">
        <f t="shared" si="12"/>
        <v>0</v>
      </c>
      <c r="L40" s="17">
        <f t="shared" si="13"/>
        <v>0</v>
      </c>
    </row>
    <row r="41" spans="1:12" ht="15.75">
      <c r="A41" s="14">
        <v>27</v>
      </c>
      <c r="B41" s="15" t="s">
        <v>182</v>
      </c>
      <c r="C41" s="16" t="s">
        <v>16</v>
      </c>
      <c r="D41" s="52">
        <v>3330</v>
      </c>
      <c r="E41" s="52">
        <f>'[42]DZIAŁ 3'!$C$10</f>
        <v>0</v>
      </c>
      <c r="F41" s="80">
        <f>'[42]DZIAŁ 3'!$D$10</f>
        <v>0</v>
      </c>
      <c r="G41" s="80">
        <f>'[42]DZIAŁ 3'!$E$10</f>
        <v>0</v>
      </c>
      <c r="H41" s="80">
        <f>'[42]DZIAŁ 3'!$F$10</f>
        <v>0</v>
      </c>
      <c r="I41" s="81">
        <f t="shared" si="14"/>
        <v>0</v>
      </c>
      <c r="J41" s="80">
        <f t="shared" si="15"/>
        <v>0</v>
      </c>
      <c r="K41" s="143">
        <f t="shared" si="12"/>
        <v>0</v>
      </c>
      <c r="L41" s="17">
        <f t="shared" si="13"/>
        <v>0</v>
      </c>
    </row>
    <row r="42" spans="1:12" ht="15.75">
      <c r="A42" s="14">
        <v>28</v>
      </c>
      <c r="B42" s="15" t="s">
        <v>183</v>
      </c>
      <c r="C42" s="16" t="s">
        <v>16</v>
      </c>
      <c r="D42" s="52">
        <v>3959</v>
      </c>
      <c r="E42" s="52">
        <f>'[56]DZIAŁ 3'!$C$10</f>
        <v>0</v>
      </c>
      <c r="F42" s="80">
        <f>'[56]DZIAŁ 3'!$D$10</f>
        <v>0</v>
      </c>
      <c r="G42" s="80">
        <f>'[56]DZIAŁ 3'!$E$10</f>
        <v>0</v>
      </c>
      <c r="H42" s="80">
        <f>'[56]DZIAŁ 3'!$F$10</f>
        <v>0</v>
      </c>
      <c r="I42" s="81">
        <f t="shared" si="14"/>
        <v>0</v>
      </c>
      <c r="J42" s="80">
        <f t="shared" si="15"/>
        <v>0</v>
      </c>
      <c r="K42" s="143">
        <f t="shared" si="12"/>
        <v>0</v>
      </c>
      <c r="L42" s="17">
        <f t="shared" si="13"/>
        <v>0</v>
      </c>
    </row>
    <row r="43" spans="1:13" s="2" customFormat="1" ht="15.75">
      <c r="A43" s="178" t="s">
        <v>18</v>
      </c>
      <c r="B43" s="178"/>
      <c r="C43" s="178"/>
      <c r="D43" s="53">
        <f>SUM(D34:D42)</f>
        <v>58174</v>
      </c>
      <c r="E43" s="53">
        <f>SUM(E34:E42)</f>
        <v>9</v>
      </c>
      <c r="F43" s="47">
        <f>SUM(F34:F42)</f>
        <v>9</v>
      </c>
      <c r="G43" s="47">
        <f>SUM(G34:G42)</f>
        <v>6</v>
      </c>
      <c r="H43" s="47">
        <f>SUM(H34:H42)</f>
        <v>40</v>
      </c>
      <c r="I43" s="79">
        <f>E43/D43</f>
        <v>0.00015470828892632447</v>
      </c>
      <c r="J43" s="47">
        <f>I43*1000</f>
        <v>0.15470828892632446</v>
      </c>
      <c r="K43" s="144">
        <f t="shared" si="12"/>
        <v>0.0006875923952281088</v>
      </c>
      <c r="L43" s="21">
        <f t="shared" si="13"/>
        <v>0.6875923952281088</v>
      </c>
      <c r="M43" s="22"/>
    </row>
    <row r="44" spans="1:13" s="1" customFormat="1" ht="12.75">
      <c r="A44" s="179" t="s">
        <v>38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3"/>
    </row>
    <row r="45" spans="1:12" ht="15.75">
      <c r="A45" s="14" t="s">
        <v>39</v>
      </c>
      <c r="B45" s="15" t="s">
        <v>184</v>
      </c>
      <c r="C45" s="16" t="s">
        <v>11</v>
      </c>
      <c r="D45" s="52">
        <v>60103</v>
      </c>
      <c r="E45" s="52">
        <f>'[77]DZIAŁ 3'!$C$10</f>
        <v>58</v>
      </c>
      <c r="F45" s="80">
        <f>'[77]DZIAŁ 3'!$D$10</f>
        <v>58</v>
      </c>
      <c r="G45" s="80">
        <f>'[77]DZIAŁ 3'!$E$10</f>
        <v>0</v>
      </c>
      <c r="H45" s="80">
        <f>'[77]DZIAŁ 3'!$F$10</f>
        <v>66</v>
      </c>
      <c r="I45" s="81">
        <f aca="true" t="shared" si="16" ref="I45:I50">E45/D45</f>
        <v>0.0009650100660532752</v>
      </c>
      <c r="J45" s="80">
        <f aca="true" t="shared" si="17" ref="J45:J50">I45*1000</f>
        <v>0.9650100660532752</v>
      </c>
      <c r="K45" s="143">
        <f aca="true" t="shared" si="18" ref="K45:K50">H45/D45</f>
        <v>0.0010981149027502787</v>
      </c>
      <c r="L45" s="17">
        <f aca="true" t="shared" si="19" ref="L45:L50">K45*1000</f>
        <v>1.0981149027502788</v>
      </c>
    </row>
    <row r="46" spans="1:12" ht="15.75">
      <c r="A46" s="14" t="s">
        <v>40</v>
      </c>
      <c r="B46" s="15" t="s">
        <v>185</v>
      </c>
      <c r="C46" s="16" t="s">
        <v>16</v>
      </c>
      <c r="D46" s="52">
        <v>11270</v>
      </c>
      <c r="E46" s="52">
        <f>'[13]DZIAŁ 3'!$C$10</f>
        <v>0</v>
      </c>
      <c r="F46" s="80">
        <f>'[13]DZIAŁ 3'!$D$10</f>
        <v>0</v>
      </c>
      <c r="G46" s="80">
        <f>'[13]DZIAŁ 3'!$E$10</f>
        <v>0</v>
      </c>
      <c r="H46" s="80">
        <f>'[13]DZIAŁ 3'!$F$10</f>
        <v>0</v>
      </c>
      <c r="I46" s="81">
        <f t="shared" si="16"/>
        <v>0</v>
      </c>
      <c r="J46" s="80">
        <f t="shared" si="17"/>
        <v>0</v>
      </c>
      <c r="K46" s="143">
        <f t="shared" si="18"/>
        <v>0</v>
      </c>
      <c r="L46" s="17">
        <f t="shared" si="19"/>
        <v>0</v>
      </c>
    </row>
    <row r="47" spans="1:12" ht="15.75">
      <c r="A47" s="14" t="s">
        <v>41</v>
      </c>
      <c r="B47" s="15" t="s">
        <v>186</v>
      </c>
      <c r="C47" s="16" t="s">
        <v>16</v>
      </c>
      <c r="D47" s="52">
        <v>7030</v>
      </c>
      <c r="E47" s="52">
        <f>'[27]DZIAŁ 3'!$C$10</f>
        <v>0</v>
      </c>
      <c r="F47" s="80">
        <f>'[27]DZIAŁ 3'!$D$10</f>
        <v>0</v>
      </c>
      <c r="G47" s="80">
        <f>'[27]DZIAŁ 3'!$E$10</f>
        <v>0</v>
      </c>
      <c r="H47" s="80">
        <f>'[27]DZIAŁ 3'!$F$10</f>
        <v>0</v>
      </c>
      <c r="I47" s="81">
        <f t="shared" si="16"/>
        <v>0</v>
      </c>
      <c r="J47" s="80">
        <f t="shared" si="17"/>
        <v>0</v>
      </c>
      <c r="K47" s="143">
        <f t="shared" si="18"/>
        <v>0</v>
      </c>
      <c r="L47" s="17">
        <f t="shared" si="19"/>
        <v>0</v>
      </c>
    </row>
    <row r="48" spans="1:12" ht="15.75">
      <c r="A48" s="14" t="s">
        <v>42</v>
      </c>
      <c r="B48" s="15" t="s">
        <v>187</v>
      </c>
      <c r="C48" s="16" t="s">
        <v>16</v>
      </c>
      <c r="D48" s="52">
        <v>7505</v>
      </c>
      <c r="E48" s="52">
        <f>'[52]DZIAŁ 3'!$C$10</f>
        <v>0</v>
      </c>
      <c r="F48" s="80">
        <f>'[52]DZIAŁ 3'!$D$10</f>
        <v>0</v>
      </c>
      <c r="G48" s="80">
        <f>'[52]DZIAŁ 3'!$E$10</f>
        <v>0</v>
      </c>
      <c r="H48" s="80">
        <f>'[52]DZIAŁ 3'!$F$10</f>
        <v>0</v>
      </c>
      <c r="I48" s="81">
        <f t="shared" si="16"/>
        <v>0</v>
      </c>
      <c r="J48" s="80">
        <f t="shared" si="17"/>
        <v>0</v>
      </c>
      <c r="K48" s="143">
        <f t="shared" si="18"/>
        <v>0</v>
      </c>
      <c r="L48" s="17">
        <f t="shared" si="19"/>
        <v>0</v>
      </c>
    </row>
    <row r="49" spans="1:12" ht="15.75">
      <c r="A49" s="14" t="s">
        <v>43</v>
      </c>
      <c r="B49" s="15" t="s">
        <v>188</v>
      </c>
      <c r="C49" s="16" t="s">
        <v>16</v>
      </c>
      <c r="D49" s="52">
        <v>3975</v>
      </c>
      <c r="E49" s="52">
        <f>'[59]DZIAŁ 3'!$C$10</f>
        <v>0</v>
      </c>
      <c r="F49" s="80">
        <f>'[59]DZIAŁ 3'!$D$10</f>
        <v>0</v>
      </c>
      <c r="G49" s="80">
        <f>'[59]DZIAŁ 3'!$E$10</f>
        <v>0</v>
      </c>
      <c r="H49" s="80">
        <f>'[59]DZIAŁ 3'!$F$10</f>
        <v>0</v>
      </c>
      <c r="I49" s="81">
        <f t="shared" si="16"/>
        <v>0</v>
      </c>
      <c r="J49" s="80">
        <f t="shared" si="17"/>
        <v>0</v>
      </c>
      <c r="K49" s="143">
        <f t="shared" si="18"/>
        <v>0</v>
      </c>
      <c r="L49" s="17">
        <f t="shared" si="19"/>
        <v>0</v>
      </c>
    </row>
    <row r="50" spans="1:13" s="2" customFormat="1" ht="15.75">
      <c r="A50" s="178" t="s">
        <v>18</v>
      </c>
      <c r="B50" s="178"/>
      <c r="C50" s="178"/>
      <c r="D50" s="53">
        <f>SUM(D45:D49)</f>
        <v>89883</v>
      </c>
      <c r="E50" s="53">
        <f>SUM(E45:E49)</f>
        <v>58</v>
      </c>
      <c r="F50" s="47">
        <f>SUM(F45:F49)</f>
        <v>58</v>
      </c>
      <c r="G50" s="47">
        <f>SUM(G45:G49)</f>
        <v>0</v>
      </c>
      <c r="H50" s="47">
        <f>SUM(H45:H49)</f>
        <v>66</v>
      </c>
      <c r="I50" s="79">
        <f t="shared" si="16"/>
        <v>0.0006452833127510208</v>
      </c>
      <c r="J50" s="47">
        <f t="shared" si="17"/>
        <v>0.6452833127510208</v>
      </c>
      <c r="K50" s="144">
        <f t="shared" si="18"/>
        <v>0.0007342879076132306</v>
      </c>
      <c r="L50" s="21">
        <f t="shared" si="19"/>
        <v>0.7342879076132306</v>
      </c>
      <c r="M50" s="22"/>
    </row>
    <row r="51" spans="1:13" s="1" customFormat="1" ht="12.75">
      <c r="A51" s="179" t="s">
        <v>44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3"/>
    </row>
    <row r="52" spans="1:12" ht="15.75">
      <c r="A52" s="14" t="s">
        <v>45</v>
      </c>
      <c r="B52" s="15" t="s">
        <v>189</v>
      </c>
      <c r="C52" s="16" t="s">
        <v>11</v>
      </c>
      <c r="D52" s="52">
        <v>29932</v>
      </c>
      <c r="E52" s="52">
        <f>'[79]DZIAŁ 3'!$C$10</f>
        <v>2</v>
      </c>
      <c r="F52" s="80">
        <f>'[79]DZIAŁ 3'!$D$10</f>
        <v>2</v>
      </c>
      <c r="G52" s="80">
        <f>'[79]DZIAŁ 3'!$E$10</f>
        <v>0</v>
      </c>
      <c r="H52" s="80">
        <f>'[79]DZIAŁ 3'!$F$10</f>
        <v>4</v>
      </c>
      <c r="I52" s="81">
        <f aca="true" t="shared" si="20" ref="I52:I58">E52/D52</f>
        <v>6.681812107443539E-05</v>
      </c>
      <c r="J52" s="80">
        <f aca="true" t="shared" si="21" ref="J52:J58">I52*1000</f>
        <v>0.06681812107443538</v>
      </c>
      <c r="K52" s="143">
        <f aca="true" t="shared" si="22" ref="K52:K58">H52/D52</f>
        <v>0.00013363624214887077</v>
      </c>
      <c r="L52" s="17">
        <f aca="true" t="shared" si="23" ref="L52:L58">K52*1000</f>
        <v>0.13363624214887077</v>
      </c>
    </row>
    <row r="53" spans="1:12" ht="15.75">
      <c r="A53" s="14" t="s">
        <v>46</v>
      </c>
      <c r="B53" s="15" t="s">
        <v>190</v>
      </c>
      <c r="C53" s="16" t="s">
        <v>11</v>
      </c>
      <c r="D53" s="52">
        <v>5853</v>
      </c>
      <c r="E53" s="52">
        <f>'[109]DZIAŁ 3'!$C$10</f>
        <v>218</v>
      </c>
      <c r="F53" s="80">
        <f>'[109]DZIAŁ 3'!$D$10</f>
        <v>198</v>
      </c>
      <c r="G53" s="80">
        <f>'[109]DZIAŁ 3'!$E$10</f>
        <v>64</v>
      </c>
      <c r="H53" s="80">
        <f>'[109]DZIAŁ 3'!$F$10</f>
        <v>443</v>
      </c>
      <c r="I53" s="81">
        <f t="shared" si="20"/>
        <v>0.037245856825559545</v>
      </c>
      <c r="J53" s="80">
        <f t="shared" si="21"/>
        <v>37.24585682555954</v>
      </c>
      <c r="K53" s="143">
        <f t="shared" si="22"/>
        <v>0.07568768153083888</v>
      </c>
      <c r="L53" s="17">
        <f t="shared" si="23"/>
        <v>75.68768153083887</v>
      </c>
    </row>
    <row r="54" spans="1:12" ht="15.75">
      <c r="A54" s="14" t="s">
        <v>47</v>
      </c>
      <c r="B54" s="15" t="s">
        <v>191</v>
      </c>
      <c r="C54" s="16" t="s">
        <v>16</v>
      </c>
      <c r="D54" s="52">
        <v>8276</v>
      </c>
      <c r="E54" s="52">
        <f>'[15]DZIAŁ 3'!$C$10</f>
        <v>0</v>
      </c>
      <c r="F54" s="80">
        <f>'[15]DZIAŁ 3'!$D$10</f>
        <v>0</v>
      </c>
      <c r="G54" s="80">
        <f>'[15]DZIAŁ 3'!$E$10</f>
        <v>0</v>
      </c>
      <c r="H54" s="80">
        <f>'[15]DZIAŁ 3'!$F$10</f>
        <v>0</v>
      </c>
      <c r="I54" s="81">
        <f t="shared" si="20"/>
        <v>0</v>
      </c>
      <c r="J54" s="80">
        <f t="shared" si="21"/>
        <v>0</v>
      </c>
      <c r="K54" s="143">
        <f t="shared" si="22"/>
        <v>0</v>
      </c>
      <c r="L54" s="17">
        <f t="shared" si="23"/>
        <v>0</v>
      </c>
    </row>
    <row r="55" spans="1:12" ht="15.75">
      <c r="A55" s="14" t="s">
        <v>48</v>
      </c>
      <c r="B55" s="15" t="s">
        <v>192</v>
      </c>
      <c r="C55" s="16" t="s">
        <v>16</v>
      </c>
      <c r="D55" s="52">
        <v>3154</v>
      </c>
      <c r="E55" s="52">
        <f>'[33]DZIAŁ 3'!$C$10</f>
        <v>0</v>
      </c>
      <c r="F55" s="80">
        <f>'[33]DZIAŁ 3'!$D$10</f>
        <v>0</v>
      </c>
      <c r="G55" s="80">
        <f>'[33]DZIAŁ 3'!$E$10</f>
        <v>0</v>
      </c>
      <c r="H55" s="80">
        <f>'[33]DZIAŁ 3'!$F$10</f>
        <v>0</v>
      </c>
      <c r="I55" s="81">
        <f t="shared" si="20"/>
        <v>0</v>
      </c>
      <c r="J55" s="80">
        <f t="shared" si="21"/>
        <v>0</v>
      </c>
      <c r="K55" s="143">
        <f t="shared" si="22"/>
        <v>0</v>
      </c>
      <c r="L55" s="17">
        <f t="shared" si="23"/>
        <v>0</v>
      </c>
    </row>
    <row r="56" spans="1:12" ht="15.75">
      <c r="A56" s="14" t="s">
        <v>49</v>
      </c>
      <c r="B56" s="15" t="s">
        <v>193</v>
      </c>
      <c r="C56" s="16" t="s">
        <v>16</v>
      </c>
      <c r="D56" s="52">
        <v>3844</v>
      </c>
      <c r="E56" s="52">
        <f>'[43]DZIAŁ 3'!$C$10</f>
        <v>0</v>
      </c>
      <c r="F56" s="80">
        <f>'[43]DZIAŁ 3'!$D$10</f>
        <v>0</v>
      </c>
      <c r="G56" s="80">
        <f>'[43]DZIAŁ 3'!$E$10</f>
        <v>0</v>
      </c>
      <c r="H56" s="80">
        <f>'[43]DZIAŁ 3'!$F$10</f>
        <v>0</v>
      </c>
      <c r="I56" s="81">
        <f t="shared" si="20"/>
        <v>0</v>
      </c>
      <c r="J56" s="80">
        <f t="shared" si="21"/>
        <v>0</v>
      </c>
      <c r="K56" s="143">
        <f t="shared" si="22"/>
        <v>0</v>
      </c>
      <c r="L56" s="17">
        <f t="shared" si="23"/>
        <v>0</v>
      </c>
    </row>
    <row r="57" spans="1:12" ht="15.75">
      <c r="A57" s="14" t="s">
        <v>50</v>
      </c>
      <c r="B57" s="15" t="s">
        <v>194</v>
      </c>
      <c r="C57" s="16" t="s">
        <v>16</v>
      </c>
      <c r="D57" s="52">
        <v>6503</v>
      </c>
      <c r="E57" s="52">
        <f>'[68]DZIAŁ 3'!$C$10</f>
        <v>0</v>
      </c>
      <c r="F57" s="80">
        <f>'[68]DZIAŁ 3'!$D$10</f>
        <v>0</v>
      </c>
      <c r="G57" s="80">
        <f>'[68]DZIAŁ 3'!$E$10</f>
        <v>0</v>
      </c>
      <c r="H57" s="80">
        <f>'[68]DZIAŁ 3'!$F$10</f>
        <v>0</v>
      </c>
      <c r="I57" s="81">
        <f t="shared" si="20"/>
        <v>0</v>
      </c>
      <c r="J57" s="80">
        <f t="shared" si="21"/>
        <v>0</v>
      </c>
      <c r="K57" s="143">
        <f t="shared" si="22"/>
        <v>0</v>
      </c>
      <c r="L57" s="17">
        <f t="shared" si="23"/>
        <v>0</v>
      </c>
    </row>
    <row r="58" spans="1:13" s="2" customFormat="1" ht="15.75">
      <c r="A58" s="178" t="s">
        <v>18</v>
      </c>
      <c r="B58" s="178"/>
      <c r="C58" s="178"/>
      <c r="D58" s="53">
        <f>SUM(D52:D57)</f>
        <v>57562</v>
      </c>
      <c r="E58" s="53">
        <f>SUM(E52:E57)</f>
        <v>220</v>
      </c>
      <c r="F58" s="47">
        <f>SUM(F52:F57)</f>
        <v>200</v>
      </c>
      <c r="G58" s="47">
        <f>SUM(G52:G57)</f>
        <v>64</v>
      </c>
      <c r="H58" s="47">
        <f>SUM(H52:H57)</f>
        <v>447</v>
      </c>
      <c r="I58" s="79">
        <f t="shared" si="20"/>
        <v>0.0038219658802682325</v>
      </c>
      <c r="J58" s="47">
        <f t="shared" si="21"/>
        <v>3.8219658802682326</v>
      </c>
      <c r="K58" s="144">
        <f t="shared" si="22"/>
        <v>0.007765539765817727</v>
      </c>
      <c r="L58" s="21">
        <f t="shared" si="23"/>
        <v>7.765539765817727</v>
      </c>
      <c r="M58" s="22"/>
    </row>
    <row r="59" spans="1:13" s="1" customFormat="1" ht="12.75">
      <c r="A59" s="179" t="s">
        <v>51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3"/>
    </row>
    <row r="60" spans="1:12" ht="15.75">
      <c r="A60" s="14" t="s">
        <v>52</v>
      </c>
      <c r="B60" s="15" t="s">
        <v>293</v>
      </c>
      <c r="C60" s="16" t="s">
        <v>53</v>
      </c>
      <c r="D60" s="52">
        <v>20370</v>
      </c>
      <c r="E60" s="52">
        <f>'[80]DZIAŁ 3'!$C$10</f>
        <v>1</v>
      </c>
      <c r="F60" s="80">
        <f>'[80]DZIAŁ 3'!$D$10</f>
        <v>1</v>
      </c>
      <c r="G60" s="80">
        <f>'[80]DZIAŁ 3'!$E$10</f>
        <v>0</v>
      </c>
      <c r="H60" s="80">
        <f>'[80]DZIAŁ 3'!$F$10</f>
        <v>1</v>
      </c>
      <c r="I60" s="81">
        <f>E60/D60</f>
        <v>4.909180166912126E-05</v>
      </c>
      <c r="J60" s="80">
        <f>I60*1000</f>
        <v>0.049091801669121256</v>
      </c>
      <c r="K60" s="143">
        <f>H60/D60</f>
        <v>4.909180166912126E-05</v>
      </c>
      <c r="L60" s="17">
        <f>K60*1000</f>
        <v>0.049091801669121256</v>
      </c>
    </row>
    <row r="61" spans="1:12" ht="15.75">
      <c r="A61" s="14" t="s">
        <v>54</v>
      </c>
      <c r="B61" s="15" t="s">
        <v>195</v>
      </c>
      <c r="C61" s="16" t="s">
        <v>16</v>
      </c>
      <c r="D61" s="52">
        <v>3921</v>
      </c>
      <c r="E61" s="52">
        <f>'[1]DZIAŁ 3'!$C$10</f>
        <v>3</v>
      </c>
      <c r="F61" s="80">
        <f>'[1]DZIAŁ 3'!$D$10</f>
        <v>2</v>
      </c>
      <c r="G61" s="80">
        <f>'[1]DZIAŁ 3'!$E$10</f>
        <v>2</v>
      </c>
      <c r="H61" s="80">
        <f>'[1]DZIAŁ 3'!$F$10</f>
        <v>5</v>
      </c>
      <c r="I61" s="81">
        <f>E61/D61</f>
        <v>0.0007651109410864575</v>
      </c>
      <c r="J61" s="80">
        <f>I61*1000</f>
        <v>0.7651109410864575</v>
      </c>
      <c r="K61" s="143">
        <f>H61/D61</f>
        <v>0.0012751849018107625</v>
      </c>
      <c r="L61" s="17">
        <f>K61*1000</f>
        <v>1.2751849018107626</v>
      </c>
    </row>
    <row r="62" spans="1:12" ht="15.75">
      <c r="A62" s="14" t="s">
        <v>55</v>
      </c>
      <c r="B62" s="15" t="s">
        <v>196</v>
      </c>
      <c r="C62" s="16" t="s">
        <v>16</v>
      </c>
      <c r="D62" s="52">
        <v>3062</v>
      </c>
      <c r="E62" s="52">
        <f>'[8]DZIAŁ 3'!$C$10</f>
        <v>0</v>
      </c>
      <c r="F62" s="80">
        <f>'[8]DZIAŁ 3'!$D$10</f>
        <v>0</v>
      </c>
      <c r="G62" s="80">
        <f>'[8]DZIAŁ 3'!$E$10</f>
        <v>0</v>
      </c>
      <c r="H62" s="80">
        <f>'[8]DZIAŁ 3'!$F$10</f>
        <v>0</v>
      </c>
      <c r="I62" s="81">
        <f>E62/D62</f>
        <v>0</v>
      </c>
      <c r="J62" s="80">
        <f>I62*1000</f>
        <v>0</v>
      </c>
      <c r="K62" s="143">
        <f>H62/D62</f>
        <v>0</v>
      </c>
      <c r="L62" s="17">
        <f>K62*1000</f>
        <v>0</v>
      </c>
    </row>
    <row r="63" spans="1:13" s="2" customFormat="1" ht="15.75">
      <c r="A63" s="178" t="s">
        <v>18</v>
      </c>
      <c r="B63" s="178"/>
      <c r="C63" s="178"/>
      <c r="D63" s="53">
        <f>SUM(D60:D62)</f>
        <v>27353</v>
      </c>
      <c r="E63" s="53">
        <f>SUM(E60:E62)</f>
        <v>4</v>
      </c>
      <c r="F63" s="47">
        <f>SUM(F60:F62)</f>
        <v>3</v>
      </c>
      <c r="G63" s="47">
        <f>SUM(G60:G62)</f>
        <v>2</v>
      </c>
      <c r="H63" s="47">
        <f>SUM(H60:H62)</f>
        <v>6</v>
      </c>
      <c r="I63" s="79">
        <f>E63/D63</f>
        <v>0.0001462362446532373</v>
      </c>
      <c r="J63" s="47">
        <f>I63*1000</f>
        <v>0.1462362446532373</v>
      </c>
      <c r="K63" s="144">
        <f>H63/D63</f>
        <v>0.00021935436697985596</v>
      </c>
      <c r="L63" s="21">
        <f>K63*1000</f>
        <v>0.21935436697985594</v>
      </c>
      <c r="M63" s="22"/>
    </row>
    <row r="64" spans="1:13" s="1" customFormat="1" ht="12.75">
      <c r="A64" s="179" t="s">
        <v>56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3"/>
    </row>
    <row r="65" spans="1:12" ht="15.75">
      <c r="A65" s="14" t="s">
        <v>57</v>
      </c>
      <c r="B65" s="15" t="s">
        <v>197</v>
      </c>
      <c r="C65" s="16" t="s">
        <v>11</v>
      </c>
      <c r="D65" s="52">
        <v>33344</v>
      </c>
      <c r="E65" s="52">
        <f>'[82]DZIAŁ 3'!$C$10</f>
        <v>7</v>
      </c>
      <c r="F65" s="80">
        <f>'[82]DZIAŁ 3'!$D$10</f>
        <v>7</v>
      </c>
      <c r="G65" s="80">
        <f>'[82]DZIAŁ 3'!$E$10</f>
        <v>0</v>
      </c>
      <c r="H65" s="80">
        <f>'[82]DZIAŁ 3'!$F$10</f>
        <v>10</v>
      </c>
      <c r="I65" s="81">
        <f>E65/D65</f>
        <v>0.00020993282149712092</v>
      </c>
      <c r="J65" s="80">
        <f>I65*1000</f>
        <v>0.20993282149712092</v>
      </c>
      <c r="K65" s="143">
        <f aca="true" t="shared" si="24" ref="K65:K72">H65/D65</f>
        <v>0.0002999040307101727</v>
      </c>
      <c r="L65" s="17">
        <f aca="true" t="shared" si="25" ref="L65:L72">K65*1000</f>
        <v>0.29990403071017274</v>
      </c>
    </row>
    <row r="66" spans="1:12" ht="15.75">
      <c r="A66" s="14" t="s">
        <v>58</v>
      </c>
      <c r="B66" s="15" t="s">
        <v>198</v>
      </c>
      <c r="C66" s="16" t="s">
        <v>22</v>
      </c>
      <c r="D66" s="52">
        <v>6079</v>
      </c>
      <c r="E66" s="52">
        <f>'[85]DZIAŁ 3'!$C$10</f>
        <v>0</v>
      </c>
      <c r="F66" s="80">
        <f>'[85]DZIAŁ 3'!$D$10</f>
        <v>0</v>
      </c>
      <c r="G66" s="80">
        <f>'[85]DZIAŁ 3'!$E$10</f>
        <v>0</v>
      </c>
      <c r="H66" s="80">
        <f>'[85]DZIAŁ 3'!$F$10</f>
        <v>0</v>
      </c>
      <c r="I66" s="81">
        <f aca="true" t="shared" si="26" ref="I66:I71">E66/D66</f>
        <v>0</v>
      </c>
      <c r="J66" s="80">
        <f aca="true" t="shared" si="27" ref="J66:J71">I66*1000</f>
        <v>0</v>
      </c>
      <c r="K66" s="143">
        <f t="shared" si="24"/>
        <v>0</v>
      </c>
      <c r="L66" s="17">
        <f t="shared" si="25"/>
        <v>0</v>
      </c>
    </row>
    <row r="67" spans="1:12" ht="15.75">
      <c r="A67" s="14" t="s">
        <v>59</v>
      </c>
      <c r="B67" s="15" t="s">
        <v>199</v>
      </c>
      <c r="C67" s="16" t="s">
        <v>11</v>
      </c>
      <c r="D67" s="52">
        <v>10098</v>
      </c>
      <c r="E67" s="52">
        <f>'[89]DZIAŁ 3'!$C$10</f>
        <v>1</v>
      </c>
      <c r="F67" s="80">
        <f>'[89]DZIAŁ 3'!$D$10</f>
        <v>1</v>
      </c>
      <c r="G67" s="80">
        <f>'[89]DZIAŁ 3'!$E$10</f>
        <v>0</v>
      </c>
      <c r="H67" s="80">
        <f>'[89]DZIAŁ 3'!$F$10</f>
        <v>1</v>
      </c>
      <c r="I67" s="81">
        <f t="shared" si="26"/>
        <v>9.902951079421667E-05</v>
      </c>
      <c r="J67" s="80">
        <f t="shared" si="27"/>
        <v>0.09902951079421668</v>
      </c>
      <c r="K67" s="143">
        <f t="shared" si="24"/>
        <v>9.902951079421667E-05</v>
      </c>
      <c r="L67" s="17">
        <f t="shared" si="25"/>
        <v>0.09902951079421668</v>
      </c>
    </row>
    <row r="68" spans="1:12" ht="15.75">
      <c r="A68" s="14" t="s">
        <v>60</v>
      </c>
      <c r="B68" s="15" t="s">
        <v>200</v>
      </c>
      <c r="C68" s="16" t="s">
        <v>22</v>
      </c>
      <c r="D68" s="52">
        <v>13038</v>
      </c>
      <c r="E68" s="52">
        <f>'[111]DZIAŁ 3'!$C$10</f>
        <v>0</v>
      </c>
      <c r="F68" s="80">
        <f>'[111]DZIAŁ 3'!$D$10</f>
        <v>0</v>
      </c>
      <c r="G68" s="80">
        <f>'[111]DZIAŁ 3'!$E$10</f>
        <v>0</v>
      </c>
      <c r="H68" s="80">
        <f>'[111]DZIAŁ 3'!$F$10</f>
        <v>0</v>
      </c>
      <c r="I68" s="81">
        <f t="shared" si="26"/>
        <v>0</v>
      </c>
      <c r="J68" s="80">
        <f t="shared" si="27"/>
        <v>0</v>
      </c>
      <c r="K68" s="143">
        <f t="shared" si="24"/>
        <v>0</v>
      </c>
      <c r="L68" s="17">
        <f t="shared" si="25"/>
        <v>0</v>
      </c>
    </row>
    <row r="69" spans="1:12" ht="15.75">
      <c r="A69" s="14" t="s">
        <v>61</v>
      </c>
      <c r="B69" s="15" t="s">
        <v>201</v>
      </c>
      <c r="C69" s="16" t="s">
        <v>11</v>
      </c>
      <c r="D69" s="52">
        <v>6977</v>
      </c>
      <c r="E69" s="52">
        <f>'[115]DZIAŁ 3'!$C$10</f>
        <v>0</v>
      </c>
      <c r="F69" s="80">
        <f>'[115]DZIAŁ 3'!$D$10</f>
        <v>0</v>
      </c>
      <c r="G69" s="80">
        <f>'[115]DZIAŁ 3'!$E$10</f>
        <v>0</v>
      </c>
      <c r="H69" s="80">
        <f>'[115]DZIAŁ 3'!$F$10</f>
        <v>0</v>
      </c>
      <c r="I69" s="81">
        <f t="shared" si="26"/>
        <v>0</v>
      </c>
      <c r="J69" s="80">
        <f t="shared" si="27"/>
        <v>0</v>
      </c>
      <c r="K69" s="143">
        <f t="shared" si="24"/>
        <v>0</v>
      </c>
      <c r="L69" s="17">
        <f t="shared" si="25"/>
        <v>0</v>
      </c>
    </row>
    <row r="70" spans="1:12" ht="15.75">
      <c r="A70" s="14" t="s">
        <v>62</v>
      </c>
      <c r="B70" s="15" t="s">
        <v>197</v>
      </c>
      <c r="C70" s="16" t="s">
        <v>16</v>
      </c>
      <c r="D70" s="52">
        <v>12884</v>
      </c>
      <c r="E70" s="52">
        <f>'[21]DZIAŁ 3'!$C$10</f>
        <v>2</v>
      </c>
      <c r="F70" s="80">
        <f>'[21]DZIAŁ 3'!$D$10</f>
        <v>2</v>
      </c>
      <c r="G70" s="80">
        <f>'[21]DZIAŁ 3'!$E$10</f>
        <v>2</v>
      </c>
      <c r="H70" s="80">
        <f>'[21]DZIAŁ 3'!$F$10</f>
        <v>7</v>
      </c>
      <c r="I70" s="81">
        <f t="shared" si="26"/>
        <v>0.0001552312946289972</v>
      </c>
      <c r="J70" s="80">
        <f t="shared" si="27"/>
        <v>0.1552312946289972</v>
      </c>
      <c r="K70" s="143">
        <f t="shared" si="24"/>
        <v>0.0005433095312014902</v>
      </c>
      <c r="L70" s="17">
        <f t="shared" si="25"/>
        <v>0.5433095312014902</v>
      </c>
    </row>
    <row r="71" spans="1:12" ht="15.75">
      <c r="A71" s="14" t="s">
        <v>63</v>
      </c>
      <c r="B71" s="15" t="s">
        <v>199</v>
      </c>
      <c r="C71" s="16" t="s">
        <v>16</v>
      </c>
      <c r="D71" s="52">
        <v>10632</v>
      </c>
      <c r="E71" s="52">
        <f>'[37]DZIAŁ 3'!$C$10</f>
        <v>0</v>
      </c>
      <c r="F71" s="80">
        <f>'[37]DZIAŁ 3'!$D$10</f>
        <v>0</v>
      </c>
      <c r="G71" s="80">
        <f>'[37]DZIAŁ 3'!$E$10</f>
        <v>0</v>
      </c>
      <c r="H71" s="80">
        <f>'[37]DZIAŁ 3'!$F$10</f>
        <v>0</v>
      </c>
      <c r="I71" s="81">
        <f t="shared" si="26"/>
        <v>0</v>
      </c>
      <c r="J71" s="80">
        <f t="shared" si="27"/>
        <v>0</v>
      </c>
      <c r="K71" s="143">
        <f t="shared" si="24"/>
        <v>0</v>
      </c>
      <c r="L71" s="17">
        <f t="shared" si="25"/>
        <v>0</v>
      </c>
    </row>
    <row r="72" spans="1:13" s="2" customFormat="1" ht="15.75">
      <c r="A72" s="178" t="s">
        <v>18</v>
      </c>
      <c r="B72" s="178"/>
      <c r="C72" s="178"/>
      <c r="D72" s="53">
        <f>SUM(D65:D71)</f>
        <v>93052</v>
      </c>
      <c r="E72" s="53">
        <f>SUM(E65:E71)</f>
        <v>10</v>
      </c>
      <c r="F72" s="47">
        <f>SUM(F65:F71)</f>
        <v>10</v>
      </c>
      <c r="G72" s="47">
        <f>SUM(G65:G71)</f>
        <v>2</v>
      </c>
      <c r="H72" s="47">
        <f>SUM(H65:H71)</f>
        <v>18</v>
      </c>
      <c r="I72" s="79">
        <f>E72/D72</f>
        <v>0.00010746679276103683</v>
      </c>
      <c r="J72" s="47">
        <f>I72*1000</f>
        <v>0.10746679276103684</v>
      </c>
      <c r="K72" s="144">
        <f t="shared" si="24"/>
        <v>0.00019344022696986631</v>
      </c>
      <c r="L72" s="21">
        <f t="shared" si="25"/>
        <v>0.19344022696986632</v>
      </c>
      <c r="M72" s="22"/>
    </row>
    <row r="73" spans="1:13" s="1" customFormat="1" ht="12.75">
      <c r="A73" s="179" t="s">
        <v>64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3"/>
    </row>
    <row r="74" spans="1:12" ht="15.75">
      <c r="A74" s="14" t="s">
        <v>65</v>
      </c>
      <c r="B74" s="15" t="s">
        <v>202</v>
      </c>
      <c r="C74" s="16" t="s">
        <v>11</v>
      </c>
      <c r="D74" s="52">
        <v>27924</v>
      </c>
      <c r="E74" s="52">
        <f>'[84]DZIAŁ 3'!$C$10</f>
        <v>15</v>
      </c>
      <c r="F74" s="80">
        <f>'[84]DZIAŁ 3'!$D$10</f>
        <v>15</v>
      </c>
      <c r="G74" s="80">
        <f>'[84]DZIAŁ 3'!$E$10</f>
        <v>0</v>
      </c>
      <c r="H74" s="80">
        <f>'[84]DZIAŁ 3'!$F$10</f>
        <v>15</v>
      </c>
      <c r="I74" s="81">
        <f aca="true" t="shared" si="28" ref="I74:I80">E74/D74</f>
        <v>0.0005371723248818221</v>
      </c>
      <c r="J74" s="80">
        <f aca="true" t="shared" si="29" ref="J74:J80">I74*1000</f>
        <v>0.5371723248818221</v>
      </c>
      <c r="K74" s="143">
        <f aca="true" t="shared" si="30" ref="K74:K80">H74/D74</f>
        <v>0.0005371723248818221</v>
      </c>
      <c r="L74" s="17">
        <f aca="true" t="shared" si="31" ref="L74:L80">K74*1000</f>
        <v>0.5371723248818221</v>
      </c>
    </row>
    <row r="75" spans="1:12" ht="15.75">
      <c r="A75" s="14" t="s">
        <v>66</v>
      </c>
      <c r="B75" s="15" t="s">
        <v>203</v>
      </c>
      <c r="C75" s="16" t="s">
        <v>11</v>
      </c>
      <c r="D75" s="52">
        <v>10267</v>
      </c>
      <c r="E75" s="52">
        <f>'[86]DZIAŁ 3'!$C$10</f>
        <v>0</v>
      </c>
      <c r="F75" s="80">
        <f>'[86]DZIAŁ 3'!$D$10</f>
        <v>0</v>
      </c>
      <c r="G75" s="80">
        <f>'[86]DZIAŁ 3'!$E$10</f>
        <v>0</v>
      </c>
      <c r="H75" s="80">
        <f>'[86]DZIAŁ 3'!$F$10</f>
        <v>0</v>
      </c>
      <c r="I75" s="81">
        <f t="shared" si="28"/>
        <v>0</v>
      </c>
      <c r="J75" s="80">
        <f t="shared" si="29"/>
        <v>0</v>
      </c>
      <c r="K75" s="143">
        <f t="shared" si="30"/>
        <v>0</v>
      </c>
      <c r="L75" s="17">
        <f t="shared" si="31"/>
        <v>0</v>
      </c>
    </row>
    <row r="76" spans="1:12" ht="15.75">
      <c r="A76" s="14" t="s">
        <v>67</v>
      </c>
      <c r="B76" s="15" t="s">
        <v>294</v>
      </c>
      <c r="C76" s="16" t="s">
        <v>11</v>
      </c>
      <c r="D76" s="52">
        <v>7834</v>
      </c>
      <c r="E76" s="52">
        <f>'[107]DZIAŁ 3'!$C$10</f>
        <v>0</v>
      </c>
      <c r="F76" s="80">
        <f>'[107]DZIAŁ 3'!$D$10</f>
        <v>0</v>
      </c>
      <c r="G76" s="80">
        <f>'[107]DZIAŁ 3'!$E$10</f>
        <v>0</v>
      </c>
      <c r="H76" s="80">
        <f>'[107]DZIAŁ 3'!$F$10</f>
        <v>0</v>
      </c>
      <c r="I76" s="81">
        <f t="shared" si="28"/>
        <v>0</v>
      </c>
      <c r="J76" s="80">
        <f t="shared" si="29"/>
        <v>0</v>
      </c>
      <c r="K76" s="143">
        <f t="shared" si="30"/>
        <v>0</v>
      </c>
      <c r="L76" s="17">
        <f t="shared" si="31"/>
        <v>0</v>
      </c>
    </row>
    <row r="77" spans="1:12" ht="15.75">
      <c r="A77" s="14" t="s">
        <v>68</v>
      </c>
      <c r="B77" s="15" t="s">
        <v>204</v>
      </c>
      <c r="C77" s="16" t="s">
        <v>16</v>
      </c>
      <c r="D77" s="52">
        <v>6580</v>
      </c>
      <c r="E77" s="52">
        <f>'[2]DZIAŁ 3'!$C$10</f>
        <v>0</v>
      </c>
      <c r="F77" s="80">
        <f>'[2]DZIAŁ 3'!$D$10</f>
        <v>0</v>
      </c>
      <c r="G77" s="80">
        <f>'[2]DZIAŁ 3'!$E$10</f>
        <v>0</v>
      </c>
      <c r="H77" s="80">
        <f>'[2]DZIAŁ 3'!$F$10</f>
        <v>0</v>
      </c>
      <c r="I77" s="81">
        <f t="shared" si="28"/>
        <v>0</v>
      </c>
      <c r="J77" s="80">
        <f t="shared" si="29"/>
        <v>0</v>
      </c>
      <c r="K77" s="143">
        <f t="shared" si="30"/>
        <v>0</v>
      </c>
      <c r="L77" s="17">
        <f t="shared" si="31"/>
        <v>0</v>
      </c>
    </row>
    <row r="78" spans="1:12" ht="15.75">
      <c r="A78" s="14" t="s">
        <v>69</v>
      </c>
      <c r="B78" s="15" t="s">
        <v>205</v>
      </c>
      <c r="C78" s="16" t="s">
        <v>70</v>
      </c>
      <c r="D78" s="52">
        <v>8466</v>
      </c>
      <c r="E78" s="52">
        <f>'[28]DZIAŁ 3'!$C$10</f>
        <v>0</v>
      </c>
      <c r="F78" s="80">
        <f>'[28]DZIAŁ 3'!$D$10</f>
        <v>0</v>
      </c>
      <c r="G78" s="80">
        <f>'[28]DZIAŁ 3'!$E$10</f>
        <v>0</v>
      </c>
      <c r="H78" s="80">
        <f>'[28]DZIAŁ 3'!$F$10</f>
        <v>0</v>
      </c>
      <c r="I78" s="81">
        <f t="shared" si="28"/>
        <v>0</v>
      </c>
      <c r="J78" s="80">
        <f t="shared" si="29"/>
        <v>0</v>
      </c>
      <c r="K78" s="143">
        <f t="shared" si="30"/>
        <v>0</v>
      </c>
      <c r="L78" s="17">
        <f t="shared" si="31"/>
        <v>0</v>
      </c>
    </row>
    <row r="79" spans="1:12" ht="15.75">
      <c r="A79" s="14" t="s">
        <v>71</v>
      </c>
      <c r="B79" s="15" t="s">
        <v>206</v>
      </c>
      <c r="C79" s="16" t="s">
        <v>16</v>
      </c>
      <c r="D79" s="52">
        <v>3969</v>
      </c>
      <c r="E79" s="52">
        <f>'[58]DZIAŁ 3'!$C$10</f>
        <v>0</v>
      </c>
      <c r="F79" s="80">
        <f>'[58]DZIAŁ 3'!$D$10</f>
        <v>0</v>
      </c>
      <c r="G79" s="80">
        <f>'[58]DZIAŁ 3'!$E$10</f>
        <v>0</v>
      </c>
      <c r="H79" s="80">
        <f>'[58]DZIAŁ 3'!$F$10</f>
        <v>0</v>
      </c>
      <c r="I79" s="81">
        <f t="shared" si="28"/>
        <v>0</v>
      </c>
      <c r="J79" s="80">
        <f t="shared" si="29"/>
        <v>0</v>
      </c>
      <c r="K79" s="143">
        <f t="shared" si="30"/>
        <v>0</v>
      </c>
      <c r="L79" s="17">
        <f t="shared" si="31"/>
        <v>0</v>
      </c>
    </row>
    <row r="80" spans="1:13" s="2" customFormat="1" ht="15.75">
      <c r="A80" s="178" t="s">
        <v>18</v>
      </c>
      <c r="B80" s="178"/>
      <c r="C80" s="178"/>
      <c r="D80" s="53">
        <f>SUM(D74:D79)</f>
        <v>65040</v>
      </c>
      <c r="E80" s="53">
        <f>SUM(E74:E79)</f>
        <v>15</v>
      </c>
      <c r="F80" s="47">
        <f>SUM(F74:F79)</f>
        <v>15</v>
      </c>
      <c r="G80" s="47">
        <f>SUM(G74:G79)</f>
        <v>0</v>
      </c>
      <c r="H80" s="47">
        <f>SUM(H74:H79)</f>
        <v>15</v>
      </c>
      <c r="I80" s="79">
        <f t="shared" si="28"/>
        <v>0.00023062730627306272</v>
      </c>
      <c r="J80" s="47">
        <f t="shared" si="29"/>
        <v>0.23062730627306272</v>
      </c>
      <c r="K80" s="144">
        <f t="shared" si="30"/>
        <v>0.00023062730627306272</v>
      </c>
      <c r="L80" s="21">
        <f t="shared" si="31"/>
        <v>0.23062730627306272</v>
      </c>
      <c r="M80" s="22"/>
    </row>
    <row r="81" spans="1:13" s="1" customFormat="1" ht="12.75">
      <c r="A81" s="179" t="s">
        <v>72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3"/>
    </row>
    <row r="82" spans="1:12" ht="15.75">
      <c r="A82" s="14" t="s">
        <v>73</v>
      </c>
      <c r="B82" s="15" t="s">
        <v>74</v>
      </c>
      <c r="C82" s="16" t="s">
        <v>11</v>
      </c>
      <c r="D82" s="52">
        <v>16332</v>
      </c>
      <c r="E82" s="52">
        <f>'[87]DZIAŁ 3'!$C$10</f>
        <v>12</v>
      </c>
      <c r="F82" s="80">
        <f>'[87]DZIAŁ 3'!$D$10</f>
        <v>12</v>
      </c>
      <c r="G82" s="80">
        <f>'[87]DZIAŁ 3'!$E$10</f>
        <v>0</v>
      </c>
      <c r="H82" s="80">
        <f>'[87]DZIAŁ 3'!$F$10</f>
        <v>12</v>
      </c>
      <c r="I82" s="81">
        <f aca="true" t="shared" si="32" ref="I82:I87">E82/D82</f>
        <v>0.0007347538574577516</v>
      </c>
      <c r="J82" s="80">
        <f aca="true" t="shared" si="33" ref="J82:J87">I82*1000</f>
        <v>0.7347538574577516</v>
      </c>
      <c r="K82" s="143">
        <f aca="true" t="shared" si="34" ref="K82:K87">H82/D82</f>
        <v>0.0007347538574577516</v>
      </c>
      <c r="L82" s="17">
        <f aca="true" t="shared" si="35" ref="L82:L87">K82*1000</f>
        <v>0.7347538574577516</v>
      </c>
    </row>
    <row r="83" spans="1:12" ht="15.75">
      <c r="A83" s="14" t="s">
        <v>75</v>
      </c>
      <c r="B83" s="15" t="s">
        <v>207</v>
      </c>
      <c r="C83" s="16" t="s">
        <v>11</v>
      </c>
      <c r="D83" s="52">
        <v>12397</v>
      </c>
      <c r="E83" s="52">
        <f>'[101]DZIAŁ 3'!$C$10</f>
        <v>5</v>
      </c>
      <c r="F83" s="80">
        <f>'[101]DZIAŁ 3'!$D$10</f>
        <v>5</v>
      </c>
      <c r="G83" s="80">
        <f>'[101]DZIAŁ 3'!$E$10</f>
        <v>1</v>
      </c>
      <c r="H83" s="80">
        <f>'[101]DZIAŁ 3'!$F$10</f>
        <v>5</v>
      </c>
      <c r="I83" s="81">
        <f t="shared" si="32"/>
        <v>0.0004033233846898443</v>
      </c>
      <c r="J83" s="80">
        <f t="shared" si="33"/>
        <v>0.4033233846898443</v>
      </c>
      <c r="K83" s="143">
        <f t="shared" si="34"/>
        <v>0.0004033233846898443</v>
      </c>
      <c r="L83" s="17">
        <f t="shared" si="35"/>
        <v>0.4033233846898443</v>
      </c>
    </row>
    <row r="84" spans="1:12" ht="15.75">
      <c r="A84" s="14" t="s">
        <v>76</v>
      </c>
      <c r="B84" s="15" t="s">
        <v>208</v>
      </c>
      <c r="C84" s="16" t="s">
        <v>16</v>
      </c>
      <c r="D84" s="52">
        <v>3338</v>
      </c>
      <c r="E84" s="52">
        <f>'[29]DZIAŁ 3'!$C$10</f>
        <v>0</v>
      </c>
      <c r="F84" s="80">
        <f>'[29]DZIAŁ 3'!$D$10</f>
        <v>0</v>
      </c>
      <c r="G84" s="80">
        <f>'[29]DZIAŁ 3'!$E$10</f>
        <v>0</v>
      </c>
      <c r="H84" s="80">
        <f>'[29]DZIAŁ 3'!$F$10</f>
        <v>0</v>
      </c>
      <c r="I84" s="81">
        <f t="shared" si="32"/>
        <v>0</v>
      </c>
      <c r="J84" s="80">
        <f t="shared" si="33"/>
        <v>0</v>
      </c>
      <c r="K84" s="143">
        <f t="shared" si="34"/>
        <v>0</v>
      </c>
      <c r="L84" s="17">
        <f t="shared" si="35"/>
        <v>0</v>
      </c>
    </row>
    <row r="85" spans="1:12" ht="15.75">
      <c r="A85" s="14" t="s">
        <v>77</v>
      </c>
      <c r="B85" s="15" t="s">
        <v>209</v>
      </c>
      <c r="C85" s="16" t="s">
        <v>16</v>
      </c>
      <c r="D85" s="52">
        <v>6771</v>
      </c>
      <c r="E85" s="52">
        <f>'[36]DZIAŁ 3'!$C$10</f>
        <v>0</v>
      </c>
      <c r="F85" s="80">
        <f>'[36]DZIAŁ 3'!$D$10</f>
        <v>0</v>
      </c>
      <c r="G85" s="80">
        <f>'[36]DZIAŁ 3'!$E$10</f>
        <v>0</v>
      </c>
      <c r="H85" s="80">
        <f>'[36]DZIAŁ 3'!$F$10</f>
        <v>0</v>
      </c>
      <c r="I85" s="81">
        <f t="shared" si="32"/>
        <v>0</v>
      </c>
      <c r="J85" s="80">
        <f t="shared" si="33"/>
        <v>0</v>
      </c>
      <c r="K85" s="143">
        <f t="shared" si="34"/>
        <v>0</v>
      </c>
      <c r="L85" s="17">
        <f t="shared" si="35"/>
        <v>0</v>
      </c>
    </row>
    <row r="86" spans="1:12" ht="15.75">
      <c r="A86" s="14" t="s">
        <v>78</v>
      </c>
      <c r="B86" s="15" t="s">
        <v>210</v>
      </c>
      <c r="C86" s="16" t="s">
        <v>16</v>
      </c>
      <c r="D86" s="52">
        <v>3668</v>
      </c>
      <c r="E86" s="52">
        <f>'[38]DZIAŁ 3'!$C$10</f>
        <v>0</v>
      </c>
      <c r="F86" s="80">
        <f>'[38]DZIAŁ 3'!$D$10</f>
        <v>0</v>
      </c>
      <c r="G86" s="80">
        <f>'[38]DZIAŁ 3'!$E$10</f>
        <v>0</v>
      </c>
      <c r="H86" s="80">
        <f>'[38]DZIAŁ 3'!$F$10</f>
        <v>0</v>
      </c>
      <c r="I86" s="81">
        <f t="shared" si="32"/>
        <v>0</v>
      </c>
      <c r="J86" s="80">
        <f t="shared" si="33"/>
        <v>0</v>
      </c>
      <c r="K86" s="143">
        <f t="shared" si="34"/>
        <v>0</v>
      </c>
      <c r="L86" s="17">
        <f t="shared" si="35"/>
        <v>0</v>
      </c>
    </row>
    <row r="87" spans="1:13" s="2" customFormat="1" ht="15.75">
      <c r="A87" s="178" t="s">
        <v>18</v>
      </c>
      <c r="B87" s="178"/>
      <c r="C87" s="178"/>
      <c r="D87" s="53">
        <f>SUM(D82:D86)</f>
        <v>42506</v>
      </c>
      <c r="E87" s="53">
        <f>SUM(E82:E86)</f>
        <v>17</v>
      </c>
      <c r="F87" s="47">
        <f>SUM(F82:F86)</f>
        <v>17</v>
      </c>
      <c r="G87" s="47">
        <f>SUM(G82:G86)</f>
        <v>1</v>
      </c>
      <c r="H87" s="47">
        <f>SUM(H82:H86)</f>
        <v>17</v>
      </c>
      <c r="I87" s="79">
        <f t="shared" si="32"/>
        <v>0.0003999435373829577</v>
      </c>
      <c r="J87" s="47">
        <f t="shared" si="33"/>
        <v>0.3999435373829577</v>
      </c>
      <c r="K87" s="144">
        <f t="shared" si="34"/>
        <v>0.0003999435373829577</v>
      </c>
      <c r="L87" s="21">
        <f t="shared" si="35"/>
        <v>0.3999435373829577</v>
      </c>
      <c r="M87" s="22"/>
    </row>
    <row r="88" spans="1:13" s="1" customFormat="1" ht="12.75">
      <c r="A88" s="179" t="s">
        <v>79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3"/>
    </row>
    <row r="89" spans="1:12" ht="15.75">
      <c r="A89" s="14" t="s">
        <v>80</v>
      </c>
      <c r="B89" s="15" t="s">
        <v>211</v>
      </c>
      <c r="C89" s="16" t="s">
        <v>22</v>
      </c>
      <c r="D89" s="52">
        <v>8348</v>
      </c>
      <c r="E89" s="52">
        <f>'[90]DZIAŁ 3'!$C$10</f>
        <v>0</v>
      </c>
      <c r="F89" s="80">
        <f>'[90]DZIAŁ 3'!$D$10</f>
        <v>0</v>
      </c>
      <c r="G89" s="80">
        <f>'[90]DZIAŁ 3'!$E$10</f>
        <v>0</v>
      </c>
      <c r="H89" s="80">
        <f>'[90]DZIAŁ 3'!$F$10</f>
        <v>0</v>
      </c>
      <c r="I89" s="81">
        <f aca="true" t="shared" si="36" ref="I89:I94">E89/D89</f>
        <v>0</v>
      </c>
      <c r="J89" s="80">
        <f aca="true" t="shared" si="37" ref="J89:J94">I89*1000</f>
        <v>0</v>
      </c>
      <c r="K89" s="143">
        <f aca="true" t="shared" si="38" ref="K89:K94">H89/D89</f>
        <v>0</v>
      </c>
      <c r="L89" s="17">
        <f aca="true" t="shared" si="39" ref="L89:L94">K89*1000</f>
        <v>0</v>
      </c>
    </row>
    <row r="90" spans="1:12" ht="15.75">
      <c r="A90" s="14" t="s">
        <v>81</v>
      </c>
      <c r="B90" s="15" t="s">
        <v>212</v>
      </c>
      <c r="C90" s="16" t="s">
        <v>82</v>
      </c>
      <c r="D90" s="52">
        <v>22135</v>
      </c>
      <c r="E90" s="52">
        <f>'[95]DZIAŁ 3'!$C$10</f>
        <v>8</v>
      </c>
      <c r="F90" s="80">
        <f>'[95]DZIAŁ 3'!$D$10</f>
        <v>8</v>
      </c>
      <c r="G90" s="80">
        <f>'[95]DZIAŁ 3'!$E$10</f>
        <v>0</v>
      </c>
      <c r="H90" s="80">
        <f>'[95]DZIAŁ 3'!$F$10</f>
        <v>9</v>
      </c>
      <c r="I90" s="81">
        <f t="shared" si="36"/>
        <v>0.0003614185678789248</v>
      </c>
      <c r="J90" s="80">
        <f t="shared" si="37"/>
        <v>0.3614185678789248</v>
      </c>
      <c r="K90" s="143">
        <f t="shared" si="38"/>
        <v>0.0004065958888637904</v>
      </c>
      <c r="L90" s="17">
        <f t="shared" si="39"/>
        <v>0.4065958888637904</v>
      </c>
    </row>
    <row r="91" spans="1:12" ht="15.75">
      <c r="A91" s="14" t="s">
        <v>83</v>
      </c>
      <c r="B91" s="15" t="s">
        <v>213</v>
      </c>
      <c r="C91" s="16" t="s">
        <v>16</v>
      </c>
      <c r="D91" s="52">
        <v>7979</v>
      </c>
      <c r="E91" s="52">
        <f>'[44]DZIAŁ 3'!$C$10</f>
        <v>0</v>
      </c>
      <c r="F91" s="80">
        <f>'[44]DZIAŁ 3'!$D$10</f>
        <v>0</v>
      </c>
      <c r="G91" s="80">
        <f>'[44]DZIAŁ 3'!$E$10</f>
        <v>0</v>
      </c>
      <c r="H91" s="80">
        <f>'[44]DZIAŁ 3'!$F$10</f>
        <v>0</v>
      </c>
      <c r="I91" s="81">
        <f t="shared" si="36"/>
        <v>0</v>
      </c>
      <c r="J91" s="80">
        <f t="shared" si="37"/>
        <v>0</v>
      </c>
      <c r="K91" s="143">
        <f t="shared" si="38"/>
        <v>0</v>
      </c>
      <c r="L91" s="17">
        <f t="shared" si="39"/>
        <v>0</v>
      </c>
    </row>
    <row r="92" spans="1:12" ht="15.75">
      <c r="A92" s="14" t="s">
        <v>84</v>
      </c>
      <c r="B92" s="15" t="s">
        <v>214</v>
      </c>
      <c r="C92" s="16" t="s">
        <v>16</v>
      </c>
      <c r="D92" s="52">
        <v>7755</v>
      </c>
      <c r="E92" s="52">
        <f>'[48]DZIAŁ 3'!$C$10</f>
        <v>0</v>
      </c>
      <c r="F92" s="80">
        <f>'[48]DZIAŁ 3'!$D$10</f>
        <v>0</v>
      </c>
      <c r="G92" s="80">
        <f>'[48]DZIAŁ 3'!$E$10</f>
        <v>0</v>
      </c>
      <c r="H92" s="80">
        <f>'[48]DZIAŁ 3'!$F$10</f>
        <v>0</v>
      </c>
      <c r="I92" s="81">
        <f t="shared" si="36"/>
        <v>0</v>
      </c>
      <c r="J92" s="80">
        <f t="shared" si="37"/>
        <v>0</v>
      </c>
      <c r="K92" s="143">
        <f t="shared" si="38"/>
        <v>0</v>
      </c>
      <c r="L92" s="17">
        <f t="shared" si="39"/>
        <v>0</v>
      </c>
    </row>
    <row r="93" spans="1:12" ht="15.75">
      <c r="A93" s="14" t="s">
        <v>85</v>
      </c>
      <c r="B93" s="15" t="s">
        <v>215</v>
      </c>
      <c r="C93" s="16" t="s">
        <v>16</v>
      </c>
      <c r="D93" s="52">
        <v>4684</v>
      </c>
      <c r="E93" s="52">
        <f>'[57]DZIAŁ 3'!$C$10</f>
        <v>0</v>
      </c>
      <c r="F93" s="80">
        <f>'[57]DZIAŁ 3'!$D$10</f>
        <v>0</v>
      </c>
      <c r="G93" s="80">
        <f>'[57]DZIAŁ 3'!$E$10</f>
        <v>0</v>
      </c>
      <c r="H93" s="80">
        <f>'[57]DZIAŁ 3'!$F$10</f>
        <v>0</v>
      </c>
      <c r="I93" s="81">
        <f t="shared" si="36"/>
        <v>0</v>
      </c>
      <c r="J93" s="80">
        <f t="shared" si="37"/>
        <v>0</v>
      </c>
      <c r="K93" s="143">
        <f t="shared" si="38"/>
        <v>0</v>
      </c>
      <c r="L93" s="17">
        <f t="shared" si="39"/>
        <v>0</v>
      </c>
    </row>
    <row r="94" spans="1:13" s="2" customFormat="1" ht="15.75">
      <c r="A94" s="24" t="s">
        <v>18</v>
      </c>
      <c r="B94" s="19"/>
      <c r="C94" s="19"/>
      <c r="D94" s="53">
        <f>SUM(D89:D93)</f>
        <v>50901</v>
      </c>
      <c r="E94" s="53">
        <f>SUM(E89:E93)</f>
        <v>8</v>
      </c>
      <c r="F94" s="47">
        <f>SUM(F89:F93)</f>
        <v>8</v>
      </c>
      <c r="G94" s="47">
        <f>SUM(G89:G93)</f>
        <v>0</v>
      </c>
      <c r="H94" s="47">
        <f>SUM(H89:H93)</f>
        <v>9</v>
      </c>
      <c r="I94" s="79">
        <f t="shared" si="36"/>
        <v>0.00015716783560244395</v>
      </c>
      <c r="J94" s="47">
        <f t="shared" si="37"/>
        <v>0.15716783560244396</v>
      </c>
      <c r="K94" s="144">
        <f t="shared" si="38"/>
        <v>0.00017681381505274944</v>
      </c>
      <c r="L94" s="21">
        <f t="shared" si="39"/>
        <v>0.17681381505274946</v>
      </c>
      <c r="M94" s="22"/>
    </row>
    <row r="95" spans="1:13" s="1" customFormat="1" ht="12.75">
      <c r="A95" s="179" t="s">
        <v>86</v>
      </c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3"/>
    </row>
    <row r="96" spans="1:12" ht="15.75">
      <c r="A96" s="14" t="s">
        <v>87</v>
      </c>
      <c r="B96" s="15" t="s">
        <v>216</v>
      </c>
      <c r="C96" s="16" t="s">
        <v>11</v>
      </c>
      <c r="D96" s="52">
        <v>21521</v>
      </c>
      <c r="E96" s="52">
        <f>'[96]DZIAŁ 3'!$C$10</f>
        <v>0</v>
      </c>
      <c r="F96" s="80">
        <f>'[96]DZIAŁ 3'!$D$10</f>
        <v>0</v>
      </c>
      <c r="G96" s="80">
        <f>'[96]DZIAŁ 3'!$E$10</f>
        <v>0</v>
      </c>
      <c r="H96" s="80">
        <f>'[96]DZIAŁ 3'!$F$10</f>
        <v>0</v>
      </c>
      <c r="I96" s="81">
        <f>E96/D96</f>
        <v>0</v>
      </c>
      <c r="J96" s="80">
        <f>I96*1000</f>
        <v>0</v>
      </c>
      <c r="K96" s="143">
        <f>H96/D96</f>
        <v>0</v>
      </c>
      <c r="L96" s="17">
        <f>K96*1000</f>
        <v>0</v>
      </c>
    </row>
    <row r="97" spans="1:12" ht="15.75">
      <c r="A97" s="14" t="s">
        <v>88</v>
      </c>
      <c r="B97" s="15" t="s">
        <v>217</v>
      </c>
      <c r="C97" s="16" t="s">
        <v>16</v>
      </c>
      <c r="D97" s="52">
        <v>3320</v>
      </c>
      <c r="E97" s="52">
        <f>'[23]DZIAŁ 3'!$C$10</f>
        <v>0</v>
      </c>
      <c r="F97" s="80">
        <f>'[23]DZIAŁ 3'!$D$10</f>
        <v>0</v>
      </c>
      <c r="G97" s="80">
        <f>'[23]DZIAŁ 3'!$E$10</f>
        <v>0</v>
      </c>
      <c r="H97" s="80">
        <f>'[23]DZIAŁ 3'!$F$10</f>
        <v>0</v>
      </c>
      <c r="I97" s="81">
        <f>E97/D97</f>
        <v>0</v>
      </c>
      <c r="J97" s="80">
        <f>I97*1000</f>
        <v>0</v>
      </c>
      <c r="K97" s="143">
        <f>H97/D97</f>
        <v>0</v>
      </c>
      <c r="L97" s="17">
        <f>K97*1000</f>
        <v>0</v>
      </c>
    </row>
    <row r="98" spans="1:12" ht="15.75">
      <c r="A98" s="14" t="s">
        <v>89</v>
      </c>
      <c r="B98" s="15" t="s">
        <v>218</v>
      </c>
      <c r="C98" s="16" t="s">
        <v>16</v>
      </c>
      <c r="D98" s="52">
        <v>2788</v>
      </c>
      <c r="E98" s="52">
        <f>'[24]DZIAŁ 3'!$C$10</f>
        <v>1</v>
      </c>
      <c r="F98" s="80">
        <f>'[24]DZIAŁ 3'!$D$10</f>
        <v>1</v>
      </c>
      <c r="G98" s="80">
        <f>'[24]DZIAŁ 3'!$E$10</f>
        <v>1</v>
      </c>
      <c r="H98" s="80">
        <f>'[24]DZIAŁ 3'!$F$10</f>
        <v>5</v>
      </c>
      <c r="I98" s="81">
        <f>E98/D98</f>
        <v>0.0003586800573888092</v>
      </c>
      <c r="J98" s="80">
        <f>I98*1000</f>
        <v>0.3586800573888092</v>
      </c>
      <c r="K98" s="143">
        <f>H98/D98</f>
        <v>0.001793400286944046</v>
      </c>
      <c r="L98" s="17">
        <f>K98*1000</f>
        <v>1.793400286944046</v>
      </c>
    </row>
    <row r="99" spans="1:12" ht="15.75">
      <c r="A99" s="14" t="s">
        <v>90</v>
      </c>
      <c r="B99" s="15" t="s">
        <v>219</v>
      </c>
      <c r="C99" s="16" t="s">
        <v>16</v>
      </c>
      <c r="D99" s="52">
        <v>6230</v>
      </c>
      <c r="E99" s="52">
        <f>'[32]DZIAŁ 3'!$C$10</f>
        <v>0</v>
      </c>
      <c r="F99" s="80">
        <f>'[32]DZIAŁ 3'!$D$10</f>
        <v>0</v>
      </c>
      <c r="G99" s="80">
        <f>'[32]DZIAŁ 3'!$E$10</f>
        <v>0</v>
      </c>
      <c r="H99" s="80">
        <f>'[32]DZIAŁ 3'!$F$10</f>
        <v>0</v>
      </c>
      <c r="I99" s="81">
        <f>E99/D99</f>
        <v>0</v>
      </c>
      <c r="J99" s="80">
        <f>I99*1000</f>
        <v>0</v>
      </c>
      <c r="K99" s="143">
        <f>H99/D99</f>
        <v>0</v>
      </c>
      <c r="L99" s="17">
        <f>K99*1000</f>
        <v>0</v>
      </c>
    </row>
    <row r="100" spans="1:13" s="2" customFormat="1" ht="15.75">
      <c r="A100" s="178" t="s">
        <v>18</v>
      </c>
      <c r="B100" s="178"/>
      <c r="C100" s="178"/>
      <c r="D100" s="53">
        <f>SUM(D96:D99)</f>
        <v>33859</v>
      </c>
      <c r="E100" s="53">
        <f>SUM(E96:E99)</f>
        <v>1</v>
      </c>
      <c r="F100" s="47">
        <f>SUM(F96:F99)</f>
        <v>1</v>
      </c>
      <c r="G100" s="47">
        <f>SUM(G96:G99)</f>
        <v>1</v>
      </c>
      <c r="H100" s="47">
        <f>SUM(H96:H99)</f>
        <v>5</v>
      </c>
      <c r="I100" s="79">
        <f>E100/D100</f>
        <v>2.9534244957027673E-05</v>
      </c>
      <c r="J100" s="47">
        <f>I100*1000</f>
        <v>0.029534244957027674</v>
      </c>
      <c r="K100" s="144">
        <f>H100/D100</f>
        <v>0.00014767122478513835</v>
      </c>
      <c r="L100" s="21">
        <f>K100*1000</f>
        <v>0.14767122478513836</v>
      </c>
      <c r="M100" s="22"/>
    </row>
    <row r="101" spans="1:13" s="3" customFormat="1" ht="12.75">
      <c r="A101" s="179" t="s">
        <v>91</v>
      </c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25"/>
    </row>
    <row r="102" spans="1:12" ht="15.75">
      <c r="A102" s="14" t="s">
        <v>92</v>
      </c>
      <c r="B102" s="15" t="s">
        <v>93</v>
      </c>
      <c r="C102" s="16" t="s">
        <v>11</v>
      </c>
      <c r="D102" s="52">
        <v>11180</v>
      </c>
      <c r="E102" s="52">
        <f>'[97]DZIAŁ 3'!$C$10</f>
        <v>12</v>
      </c>
      <c r="F102" s="80">
        <f>'[97]DZIAŁ 3'!$D$10</f>
        <v>12</v>
      </c>
      <c r="G102" s="80">
        <f>'[97]DZIAŁ 3'!$E$10</f>
        <v>0</v>
      </c>
      <c r="H102" s="80">
        <f>'[97]DZIAŁ 3'!$F$10</f>
        <v>16</v>
      </c>
      <c r="I102" s="81">
        <f aca="true" t="shared" si="40" ref="I102:I107">E102/D102</f>
        <v>0.001073345259391771</v>
      </c>
      <c r="J102" s="80">
        <f aca="true" t="shared" si="41" ref="J102:J112">I102*1000</f>
        <v>1.073345259391771</v>
      </c>
      <c r="K102" s="143">
        <f aca="true" t="shared" si="42" ref="K102:K107">H102/D102</f>
        <v>0.0014311270125223613</v>
      </c>
      <c r="L102" s="17">
        <f aca="true" t="shared" si="43" ref="L102:L107">K102*1000</f>
        <v>1.4311270125223614</v>
      </c>
    </row>
    <row r="103" spans="1:12" ht="15.75">
      <c r="A103" s="14" t="s">
        <v>94</v>
      </c>
      <c r="B103" s="15" t="s">
        <v>220</v>
      </c>
      <c r="C103" s="16" t="s">
        <v>16</v>
      </c>
      <c r="D103" s="52">
        <v>9523</v>
      </c>
      <c r="E103" s="52">
        <f>'[4]DZIAŁ 3'!$C$10</f>
        <v>0</v>
      </c>
      <c r="F103" s="80">
        <f>'[4]DZIAŁ 3'!$D$10</f>
        <v>0</v>
      </c>
      <c r="G103" s="80">
        <f>'[4]DZIAŁ 3'!$E$10</f>
        <v>0</v>
      </c>
      <c r="H103" s="80">
        <f>'[4]DZIAŁ 3'!$F$10</f>
        <v>0</v>
      </c>
      <c r="I103" s="81">
        <f t="shared" si="40"/>
        <v>0</v>
      </c>
      <c r="J103" s="80">
        <f t="shared" si="41"/>
        <v>0</v>
      </c>
      <c r="K103" s="143">
        <f t="shared" si="42"/>
        <v>0</v>
      </c>
      <c r="L103" s="17">
        <f t="shared" si="43"/>
        <v>0</v>
      </c>
    </row>
    <row r="104" spans="1:12" ht="15.75">
      <c r="A104" s="14" t="s">
        <v>95</v>
      </c>
      <c r="B104" s="15" t="s">
        <v>221</v>
      </c>
      <c r="C104" s="16" t="s">
        <v>16</v>
      </c>
      <c r="D104" s="52">
        <v>6386</v>
      </c>
      <c r="E104" s="52">
        <f>'[18]DZIAŁ 3'!$C$10</f>
        <v>0</v>
      </c>
      <c r="F104" s="80">
        <f>'[18]DZIAŁ 3'!$D$10</f>
        <v>0</v>
      </c>
      <c r="G104" s="80">
        <f>'[18]DZIAŁ 3'!$E$10</f>
        <v>0</v>
      </c>
      <c r="H104" s="80">
        <f>'[18]DZIAŁ 3'!$F$10</f>
        <v>0</v>
      </c>
      <c r="I104" s="81">
        <f t="shared" si="40"/>
        <v>0</v>
      </c>
      <c r="J104" s="80">
        <f t="shared" si="41"/>
        <v>0</v>
      </c>
      <c r="K104" s="143">
        <f t="shared" si="42"/>
        <v>0</v>
      </c>
      <c r="L104" s="17">
        <f t="shared" si="43"/>
        <v>0</v>
      </c>
    </row>
    <row r="105" spans="1:12" ht="15.75">
      <c r="A105" s="14" t="s">
        <v>96</v>
      </c>
      <c r="B105" s="15" t="s">
        <v>222</v>
      </c>
      <c r="C105" s="16" t="s">
        <v>16</v>
      </c>
      <c r="D105" s="52">
        <v>9094</v>
      </c>
      <c r="E105" s="52">
        <f>'[34]DZIAŁ 3'!$C$10</f>
        <v>17</v>
      </c>
      <c r="F105" s="80">
        <f>'[34]DZIAŁ 3'!$D$10</f>
        <v>12</v>
      </c>
      <c r="G105" s="80">
        <f>'[34]DZIAŁ 3'!$E$10</f>
        <v>12</v>
      </c>
      <c r="H105" s="80">
        <f>'[34]DZIAŁ 3'!$F$10</f>
        <v>26</v>
      </c>
      <c r="I105" s="81">
        <f t="shared" si="40"/>
        <v>0.0018693644160985266</v>
      </c>
      <c r="J105" s="80">
        <f t="shared" si="41"/>
        <v>1.8693644160985265</v>
      </c>
      <c r="K105" s="143">
        <f t="shared" si="42"/>
        <v>0.0028590279305036287</v>
      </c>
      <c r="L105" s="17">
        <f t="shared" si="43"/>
        <v>2.8590279305036286</v>
      </c>
    </row>
    <row r="106" spans="1:12" ht="15.75">
      <c r="A106" s="14" t="s">
        <v>97</v>
      </c>
      <c r="B106" s="15" t="s">
        <v>98</v>
      </c>
      <c r="C106" s="16" t="s">
        <v>16</v>
      </c>
      <c r="D106" s="52">
        <v>8108</v>
      </c>
      <c r="E106" s="52">
        <f>'[45]DZIAŁ 3'!$C$10</f>
        <v>0</v>
      </c>
      <c r="F106" s="80">
        <f>'[45]DZIAŁ 3'!$D$10</f>
        <v>0</v>
      </c>
      <c r="G106" s="80">
        <f>'[45]DZIAŁ 3'!$E$10</f>
        <v>0</v>
      </c>
      <c r="H106" s="80">
        <f>'[45]DZIAŁ 3'!$F$10</f>
        <v>0</v>
      </c>
      <c r="I106" s="81">
        <f t="shared" si="40"/>
        <v>0</v>
      </c>
      <c r="J106" s="80">
        <f t="shared" si="41"/>
        <v>0</v>
      </c>
      <c r="K106" s="143">
        <f t="shared" si="42"/>
        <v>0</v>
      </c>
      <c r="L106" s="17">
        <f t="shared" si="43"/>
        <v>0</v>
      </c>
    </row>
    <row r="107" spans="1:13" s="2" customFormat="1" ht="15.75">
      <c r="A107" s="178" t="s">
        <v>18</v>
      </c>
      <c r="B107" s="178"/>
      <c r="C107" s="178"/>
      <c r="D107" s="53">
        <f>SUM(D102:D106)</f>
        <v>44291</v>
      </c>
      <c r="E107" s="53">
        <f>SUM(E102:E106)</f>
        <v>29</v>
      </c>
      <c r="F107" s="47">
        <f>SUM(F102:F106)</f>
        <v>24</v>
      </c>
      <c r="G107" s="47">
        <f>SUM(G102:G106)</f>
        <v>12</v>
      </c>
      <c r="H107" s="47">
        <f>SUM(H102:H106)</f>
        <v>42</v>
      </c>
      <c r="I107" s="79">
        <f t="shared" si="40"/>
        <v>0.0006547605608362872</v>
      </c>
      <c r="J107" s="47">
        <f t="shared" si="41"/>
        <v>0.6547605608362872</v>
      </c>
      <c r="K107" s="144">
        <f t="shared" si="42"/>
        <v>0.0009482739156939334</v>
      </c>
      <c r="L107" s="21">
        <f t="shared" si="43"/>
        <v>0.9482739156939334</v>
      </c>
      <c r="M107" s="22"/>
    </row>
    <row r="108" spans="1:13" s="1" customFormat="1" ht="12.75">
      <c r="A108" s="179" t="s">
        <v>99</v>
      </c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3"/>
    </row>
    <row r="109" spans="1:12" ht="15.75">
      <c r="A109" s="14" t="s">
        <v>100</v>
      </c>
      <c r="B109" s="15" t="s">
        <v>223</v>
      </c>
      <c r="C109" s="16" t="s">
        <v>11</v>
      </c>
      <c r="D109" s="52">
        <v>22091</v>
      </c>
      <c r="E109" s="52">
        <f>'[98]DZIAŁ 3'!$C$10</f>
        <v>36</v>
      </c>
      <c r="F109" s="80">
        <f>'[98]DZIAŁ 3'!$D$10</f>
        <v>36</v>
      </c>
      <c r="G109" s="80">
        <f>'[98]DZIAŁ 3'!$E$10</f>
        <v>2</v>
      </c>
      <c r="H109" s="80">
        <f>'[98]DZIAŁ 3'!$F$10</f>
        <v>51</v>
      </c>
      <c r="I109" s="81">
        <f>E109/D109</f>
        <v>0.0016296229233624553</v>
      </c>
      <c r="J109" s="80">
        <f t="shared" si="41"/>
        <v>1.6296229233624553</v>
      </c>
      <c r="K109" s="143">
        <f>H109/D109</f>
        <v>0.0023086324747634782</v>
      </c>
      <c r="L109" s="17">
        <f>K109*1000</f>
        <v>2.308632474763478</v>
      </c>
    </row>
    <row r="110" spans="1:12" ht="15.75">
      <c r="A110" s="14" t="s">
        <v>101</v>
      </c>
      <c r="B110" s="15" t="s">
        <v>224</v>
      </c>
      <c r="C110" s="16" t="s">
        <v>16</v>
      </c>
      <c r="D110" s="52">
        <v>5266</v>
      </c>
      <c r="E110" s="52">
        <f>'[31]DZIAŁ 3'!$C$10</f>
        <v>37</v>
      </c>
      <c r="F110" s="80">
        <f>'[31]DZIAŁ 3'!$D$10</f>
        <v>37</v>
      </c>
      <c r="G110" s="80">
        <f>'[31]DZIAŁ 3'!$E$10</f>
        <v>37</v>
      </c>
      <c r="H110" s="80">
        <f>'[31]DZIAŁ 3'!$F$10</f>
        <v>37</v>
      </c>
      <c r="I110" s="81">
        <f>E110/D110</f>
        <v>0.007026205848841625</v>
      </c>
      <c r="J110" s="80">
        <f t="shared" si="41"/>
        <v>7.0262058488416255</v>
      </c>
      <c r="K110" s="143">
        <f>H110/D110</f>
        <v>0.007026205848841625</v>
      </c>
      <c r="L110" s="17">
        <f>K110*1000</f>
        <v>7.0262058488416255</v>
      </c>
    </row>
    <row r="111" spans="1:12" ht="15.75">
      <c r="A111" s="14" t="s">
        <v>102</v>
      </c>
      <c r="B111" s="15" t="s">
        <v>225</v>
      </c>
      <c r="C111" s="16" t="s">
        <v>16</v>
      </c>
      <c r="D111" s="52">
        <v>4034</v>
      </c>
      <c r="E111" s="52">
        <f>'[62]DZIAŁ 3'!$C$10</f>
        <v>6</v>
      </c>
      <c r="F111" s="80">
        <f>'[62]DZIAŁ 3'!$D$10</f>
        <v>6</v>
      </c>
      <c r="G111" s="80">
        <f>'[62]DZIAŁ 3'!$E$10</f>
        <v>6</v>
      </c>
      <c r="H111" s="80">
        <f>'[62]DZIAŁ 3'!$F$10</f>
        <v>7</v>
      </c>
      <c r="I111" s="81">
        <f>E111/D111</f>
        <v>0.001487357461576599</v>
      </c>
      <c r="J111" s="80">
        <f t="shared" si="41"/>
        <v>1.487357461576599</v>
      </c>
      <c r="K111" s="143">
        <f>H111/D111</f>
        <v>0.0017352503718393653</v>
      </c>
      <c r="L111" s="17">
        <f>K111*1000</f>
        <v>1.7352503718393653</v>
      </c>
    </row>
    <row r="112" spans="1:12" ht="15.75">
      <c r="A112" s="14" t="s">
        <v>103</v>
      </c>
      <c r="B112" s="15" t="s">
        <v>226</v>
      </c>
      <c r="C112" s="16" t="s">
        <v>16</v>
      </c>
      <c r="D112" s="52">
        <v>3414</v>
      </c>
      <c r="E112" s="52">
        <f>'[66]DZIAŁ 3'!$C$10</f>
        <v>0</v>
      </c>
      <c r="F112" s="80">
        <f>'[66]DZIAŁ 3'!$D$10</f>
        <v>0</v>
      </c>
      <c r="G112" s="80">
        <f>'[66]DZIAŁ 3'!$E$10</f>
        <v>0</v>
      </c>
      <c r="H112" s="80">
        <f>'[66]DZIAŁ 3'!$F$10</f>
        <v>0</v>
      </c>
      <c r="I112" s="81">
        <f>E112/D112</f>
        <v>0</v>
      </c>
      <c r="J112" s="80">
        <f t="shared" si="41"/>
        <v>0</v>
      </c>
      <c r="K112" s="143">
        <f>H112/D112</f>
        <v>0</v>
      </c>
      <c r="L112" s="17">
        <f>K112*1000</f>
        <v>0</v>
      </c>
    </row>
    <row r="113" spans="1:13" s="2" customFormat="1" ht="15.75">
      <c r="A113" s="178" t="s">
        <v>18</v>
      </c>
      <c r="B113" s="178"/>
      <c r="C113" s="178"/>
      <c r="D113" s="53">
        <f>SUM(D109:D112)</f>
        <v>34805</v>
      </c>
      <c r="E113" s="53">
        <f>SUM(E109:E112)</f>
        <v>79</v>
      </c>
      <c r="F113" s="47">
        <f>SUM(F109:F112)</f>
        <v>79</v>
      </c>
      <c r="G113" s="47">
        <f>SUM(G109:G112)</f>
        <v>45</v>
      </c>
      <c r="H113" s="47">
        <f>SUM(H109:H112)</f>
        <v>95</v>
      </c>
      <c r="I113" s="79">
        <f>E113/D113</f>
        <v>0.0022697888234449073</v>
      </c>
      <c r="J113" s="47">
        <f>I113*1000</f>
        <v>2.2697888234449075</v>
      </c>
      <c r="K113" s="144">
        <f>H113/D113</f>
        <v>0.0027294928889527365</v>
      </c>
      <c r="L113" s="21">
        <f>K113*1000</f>
        <v>2.7294928889527363</v>
      </c>
      <c r="M113" s="22"/>
    </row>
    <row r="114" spans="1:13" s="1" customFormat="1" ht="12.75">
      <c r="A114" s="179" t="s">
        <v>104</v>
      </c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3"/>
    </row>
    <row r="115" spans="1:12" ht="15.75">
      <c r="A115" s="14" t="s">
        <v>105</v>
      </c>
      <c r="B115" s="15" t="s">
        <v>227</v>
      </c>
      <c r="C115" s="16" t="s">
        <v>11</v>
      </c>
      <c r="D115" s="52">
        <v>17465</v>
      </c>
      <c r="E115" s="52">
        <f>'[135]DZIAŁ 3'!$C$10</f>
        <v>0</v>
      </c>
      <c r="F115" s="80">
        <f>'[135]DZIAŁ 3'!$D$10</f>
        <v>0</v>
      </c>
      <c r="G115" s="80">
        <f>'[135]DZIAŁ 3'!$E$10</f>
        <v>0</v>
      </c>
      <c r="H115" s="80">
        <f>'[135]DZIAŁ 3'!$F$10</f>
        <v>0</v>
      </c>
      <c r="I115" s="81">
        <f>E115/D115</f>
        <v>0</v>
      </c>
      <c r="J115" s="80">
        <f aca="true" t="shared" si="44" ref="J115:J126">I115*1000</f>
        <v>0</v>
      </c>
      <c r="K115" s="143">
        <f aca="true" t="shared" si="45" ref="K115:K127">H115/D115</f>
        <v>0</v>
      </c>
      <c r="L115" s="17">
        <f aca="true" t="shared" si="46" ref="L115:L127">K115*1000</f>
        <v>0</v>
      </c>
    </row>
    <row r="116" spans="1:12" ht="15.75">
      <c r="A116" s="14" t="s">
        <v>106</v>
      </c>
      <c r="B116" s="15" t="s">
        <v>228</v>
      </c>
      <c r="C116" s="16" t="s">
        <v>11</v>
      </c>
      <c r="D116" s="52">
        <v>19157</v>
      </c>
      <c r="E116" s="52">
        <f>'[71]DZIAŁ 3'!$C$10</f>
        <v>0</v>
      </c>
      <c r="F116" s="80">
        <f>'[71]DZIAŁ 3'!$D$10</f>
        <v>0</v>
      </c>
      <c r="G116" s="80">
        <f>'[71]DZIAŁ 3'!$E$10</f>
        <v>0</v>
      </c>
      <c r="H116" s="80">
        <f>'[71]DZIAŁ 3'!$F$10</f>
        <v>0</v>
      </c>
      <c r="I116" s="81">
        <f aca="true" t="shared" si="47" ref="I116:I126">E116/D116</f>
        <v>0</v>
      </c>
      <c r="J116" s="80">
        <f t="shared" si="44"/>
        <v>0</v>
      </c>
      <c r="K116" s="143">
        <f t="shared" si="45"/>
        <v>0</v>
      </c>
      <c r="L116" s="17">
        <f t="shared" si="46"/>
        <v>0</v>
      </c>
    </row>
    <row r="117" spans="1:12" ht="15.75">
      <c r="A117" s="14" t="s">
        <v>107</v>
      </c>
      <c r="B117" s="15" t="s">
        <v>229</v>
      </c>
      <c r="C117" s="16" t="s">
        <v>11</v>
      </c>
      <c r="D117" s="52">
        <v>16161</v>
      </c>
      <c r="E117" s="52">
        <f>'[74]DZIAŁ 3'!$C$10</f>
        <v>6</v>
      </c>
      <c r="F117" s="80">
        <f>'[74]DZIAŁ 3'!$D$10</f>
        <v>6</v>
      </c>
      <c r="G117" s="80">
        <f>'[74]DZIAŁ 3'!$E$10</f>
        <v>2</v>
      </c>
      <c r="H117" s="80">
        <f>'[74]DZIAŁ 3'!$F$10</f>
        <v>9</v>
      </c>
      <c r="I117" s="81">
        <f t="shared" si="47"/>
        <v>0.00037126415444588826</v>
      </c>
      <c r="J117" s="80">
        <f t="shared" si="44"/>
        <v>0.3712641544458883</v>
      </c>
      <c r="K117" s="143">
        <f t="shared" si="45"/>
        <v>0.0005568962316688324</v>
      </c>
      <c r="L117" s="17">
        <f t="shared" si="46"/>
        <v>0.5568962316688324</v>
      </c>
    </row>
    <row r="118" spans="1:12" ht="15.75">
      <c r="A118" s="14" t="s">
        <v>108</v>
      </c>
      <c r="B118" s="15" t="s">
        <v>230</v>
      </c>
      <c r="C118" s="16" t="s">
        <v>11</v>
      </c>
      <c r="D118" s="52">
        <v>7952</v>
      </c>
      <c r="E118" s="52">
        <f>'[83]DZIAŁ 3'!$C$10</f>
        <v>0</v>
      </c>
      <c r="F118" s="80">
        <f>'[83]DZIAŁ 3'!$D$10</f>
        <v>0</v>
      </c>
      <c r="G118" s="80">
        <f>'[83]DZIAŁ 3'!$E$10</f>
        <v>0</v>
      </c>
      <c r="H118" s="80">
        <f>'[83]DZIAŁ 3'!$F$10</f>
        <v>0</v>
      </c>
      <c r="I118" s="81">
        <f t="shared" si="47"/>
        <v>0</v>
      </c>
      <c r="J118" s="80">
        <f t="shared" si="44"/>
        <v>0</v>
      </c>
      <c r="K118" s="143">
        <f t="shared" si="45"/>
        <v>0</v>
      </c>
      <c r="L118" s="17">
        <f t="shared" si="46"/>
        <v>0</v>
      </c>
    </row>
    <row r="119" spans="1:12" ht="15.75">
      <c r="A119" s="14" t="s">
        <v>109</v>
      </c>
      <c r="B119" s="15" t="s">
        <v>231</v>
      </c>
      <c r="C119" s="16" t="s">
        <v>11</v>
      </c>
      <c r="D119" s="52">
        <v>14007</v>
      </c>
      <c r="E119" s="52">
        <f>'[99]DZIAŁ 3'!$C$10</f>
        <v>3</v>
      </c>
      <c r="F119" s="80">
        <f>'[99]DZIAŁ 3'!$D$10</f>
        <v>3</v>
      </c>
      <c r="G119" s="80">
        <f>'[99]DZIAŁ 3'!$E$10</f>
        <v>0</v>
      </c>
      <c r="H119" s="80">
        <f>'[99]DZIAŁ 3'!$F$10</f>
        <v>4</v>
      </c>
      <c r="I119" s="81">
        <f t="shared" si="47"/>
        <v>0.00021417862497322766</v>
      </c>
      <c r="J119" s="80">
        <f t="shared" si="44"/>
        <v>0.21417862497322768</v>
      </c>
      <c r="K119" s="143">
        <f t="shared" si="45"/>
        <v>0.00028557149996430355</v>
      </c>
      <c r="L119" s="17">
        <f t="shared" si="46"/>
        <v>0.28557149996430353</v>
      </c>
    </row>
    <row r="120" spans="1:12" ht="15.75">
      <c r="A120" s="14" t="s">
        <v>110</v>
      </c>
      <c r="B120" s="15" t="s">
        <v>232</v>
      </c>
      <c r="C120" s="16" t="s">
        <v>16</v>
      </c>
      <c r="D120" s="52">
        <v>11097</v>
      </c>
      <c r="E120" s="52">
        <f>'[9]DZIAŁ 3'!$C$10</f>
        <v>0</v>
      </c>
      <c r="F120" s="80">
        <f>'[9]DZIAŁ 3'!$D$10</f>
        <v>0</v>
      </c>
      <c r="G120" s="80">
        <f>'[9]DZIAŁ 3'!$E$10</f>
        <v>0</v>
      </c>
      <c r="H120" s="80">
        <f>'[9]DZIAŁ 3'!$F$10</f>
        <v>0</v>
      </c>
      <c r="I120" s="81">
        <f t="shared" si="47"/>
        <v>0</v>
      </c>
      <c r="J120" s="80">
        <f t="shared" si="44"/>
        <v>0</v>
      </c>
      <c r="K120" s="143">
        <f t="shared" si="45"/>
        <v>0</v>
      </c>
      <c r="L120" s="17">
        <f t="shared" si="46"/>
        <v>0</v>
      </c>
    </row>
    <row r="121" spans="1:12" ht="15.75">
      <c r="A121" s="14" t="s">
        <v>111</v>
      </c>
      <c r="B121" s="15" t="s">
        <v>233</v>
      </c>
      <c r="C121" s="16" t="s">
        <v>16</v>
      </c>
      <c r="D121" s="52">
        <v>6485</v>
      </c>
      <c r="E121" s="52">
        <f>'[14]DZIAŁ 3'!$C$10</f>
        <v>0</v>
      </c>
      <c r="F121" s="80">
        <f>'[14]DZIAŁ 3'!$D$10</f>
        <v>0</v>
      </c>
      <c r="G121" s="80">
        <f>'[14]DZIAŁ 3'!$E$10</f>
        <v>0</v>
      </c>
      <c r="H121" s="80">
        <f>'[14]DZIAŁ 3'!$F$10</f>
        <v>0</v>
      </c>
      <c r="I121" s="81">
        <f t="shared" si="47"/>
        <v>0</v>
      </c>
      <c r="J121" s="80">
        <f t="shared" si="44"/>
        <v>0</v>
      </c>
      <c r="K121" s="143">
        <f t="shared" si="45"/>
        <v>0</v>
      </c>
      <c r="L121" s="17">
        <f t="shared" si="46"/>
        <v>0</v>
      </c>
    </row>
    <row r="122" spans="1:12" ht="15.75">
      <c r="A122" s="14" t="s">
        <v>112</v>
      </c>
      <c r="B122" s="15" t="s">
        <v>234</v>
      </c>
      <c r="C122" s="16" t="s">
        <v>16</v>
      </c>
      <c r="D122" s="52">
        <v>7090</v>
      </c>
      <c r="E122" s="52">
        <f>'[26]DZIAŁ 3'!$C$10</f>
        <v>0</v>
      </c>
      <c r="F122" s="80">
        <f>'[26]DZIAŁ 3'!$D$10</f>
        <v>0</v>
      </c>
      <c r="G122" s="80">
        <f>'[26]DZIAŁ 3'!$E$10</f>
        <v>0</v>
      </c>
      <c r="H122" s="80">
        <f>'[26]DZIAŁ 3'!$F$10</f>
        <v>0</v>
      </c>
      <c r="I122" s="81">
        <f t="shared" si="47"/>
        <v>0</v>
      </c>
      <c r="J122" s="80">
        <f t="shared" si="44"/>
        <v>0</v>
      </c>
      <c r="K122" s="143">
        <f t="shared" si="45"/>
        <v>0</v>
      </c>
      <c r="L122" s="17">
        <f t="shared" si="46"/>
        <v>0</v>
      </c>
    </row>
    <row r="123" spans="1:12" ht="15.75">
      <c r="A123" s="14" t="s">
        <v>113</v>
      </c>
      <c r="B123" s="15" t="s">
        <v>235</v>
      </c>
      <c r="C123" s="16" t="s">
        <v>16</v>
      </c>
      <c r="D123" s="52">
        <v>3292</v>
      </c>
      <c r="E123" s="52">
        <f>'[30]DZIAŁ 3'!$C$10</f>
        <v>0</v>
      </c>
      <c r="F123" s="80">
        <f>'[30]DZIAŁ 3'!$D$10</f>
        <v>0</v>
      </c>
      <c r="G123" s="80">
        <f>'[30]DZIAŁ 3'!$E$10</f>
        <v>0</v>
      </c>
      <c r="H123" s="80">
        <f>'[30]DZIAŁ 3'!$F$10</f>
        <v>0</v>
      </c>
      <c r="I123" s="81">
        <f t="shared" si="47"/>
        <v>0</v>
      </c>
      <c r="J123" s="80">
        <f t="shared" si="44"/>
        <v>0</v>
      </c>
      <c r="K123" s="143">
        <f t="shared" si="45"/>
        <v>0</v>
      </c>
      <c r="L123" s="17">
        <f t="shared" si="46"/>
        <v>0</v>
      </c>
    </row>
    <row r="124" spans="1:12" ht="15.75">
      <c r="A124" s="14" t="s">
        <v>114</v>
      </c>
      <c r="B124" s="15" t="s">
        <v>236</v>
      </c>
      <c r="C124" s="16" t="s">
        <v>16</v>
      </c>
      <c r="D124" s="52">
        <v>8507</v>
      </c>
      <c r="E124" s="52">
        <f>'[53]DZIAŁ 3'!$C$10</f>
        <v>0</v>
      </c>
      <c r="F124" s="80">
        <f>'[53]DZIAŁ 3'!$D$10</f>
        <v>0</v>
      </c>
      <c r="G124" s="80">
        <f>'[53]DZIAŁ 3'!$E$10</f>
        <v>0</v>
      </c>
      <c r="H124" s="80">
        <f>'[53]DZIAŁ 3'!$F$10</f>
        <v>0</v>
      </c>
      <c r="I124" s="81">
        <f t="shared" si="47"/>
        <v>0</v>
      </c>
      <c r="J124" s="80">
        <f t="shared" si="44"/>
        <v>0</v>
      </c>
      <c r="K124" s="143">
        <f t="shared" si="45"/>
        <v>0</v>
      </c>
      <c r="L124" s="17">
        <f t="shared" si="46"/>
        <v>0</v>
      </c>
    </row>
    <row r="125" spans="1:12" ht="15.75">
      <c r="A125" s="14" t="s">
        <v>115</v>
      </c>
      <c r="B125" s="15" t="s">
        <v>237</v>
      </c>
      <c r="C125" s="16" t="s">
        <v>16</v>
      </c>
      <c r="D125" s="52">
        <v>7656</v>
      </c>
      <c r="E125" s="52">
        <f>'[60]DZIAŁ 3'!$C$10</f>
        <v>0</v>
      </c>
      <c r="F125" s="80">
        <f>'[60]DZIAŁ 3'!$D$10</f>
        <v>0</v>
      </c>
      <c r="G125" s="80">
        <f>'[60]DZIAŁ 3'!$E$10</f>
        <v>0</v>
      </c>
      <c r="H125" s="80">
        <f>'[60]DZIAŁ 3'!$F$10</f>
        <v>0</v>
      </c>
      <c r="I125" s="81">
        <f t="shared" si="47"/>
        <v>0</v>
      </c>
      <c r="J125" s="80">
        <f t="shared" si="44"/>
        <v>0</v>
      </c>
      <c r="K125" s="143">
        <f t="shared" si="45"/>
        <v>0</v>
      </c>
      <c r="L125" s="17">
        <f t="shared" si="46"/>
        <v>0</v>
      </c>
    </row>
    <row r="126" spans="1:12" ht="15.75">
      <c r="A126" s="14" t="s">
        <v>116</v>
      </c>
      <c r="B126" s="15" t="s">
        <v>238</v>
      </c>
      <c r="C126" s="16" t="s">
        <v>16</v>
      </c>
      <c r="D126" s="52">
        <v>4180</v>
      </c>
      <c r="E126" s="52">
        <f>'[61]DZIAŁ 3'!$C$10</f>
        <v>0</v>
      </c>
      <c r="F126" s="80">
        <f>'[61]DZIAŁ 3'!$D$10</f>
        <v>0</v>
      </c>
      <c r="G126" s="80">
        <f>'[61]DZIAŁ 3'!$E$10</f>
        <v>0</v>
      </c>
      <c r="H126" s="80">
        <f>'[61]DZIAŁ 3'!$F$10</f>
        <v>0</v>
      </c>
      <c r="I126" s="81">
        <f t="shared" si="47"/>
        <v>0</v>
      </c>
      <c r="J126" s="80">
        <f t="shared" si="44"/>
        <v>0</v>
      </c>
      <c r="K126" s="143">
        <f t="shared" si="45"/>
        <v>0</v>
      </c>
      <c r="L126" s="17">
        <f t="shared" si="46"/>
        <v>0</v>
      </c>
    </row>
    <row r="127" spans="1:13" s="2" customFormat="1" ht="15.75">
      <c r="A127" s="178" t="s">
        <v>18</v>
      </c>
      <c r="B127" s="178"/>
      <c r="C127" s="178"/>
      <c r="D127" s="53">
        <f>SUM(D115:D126)</f>
        <v>123049</v>
      </c>
      <c r="E127" s="53">
        <f>SUM(E115:E126)</f>
        <v>9</v>
      </c>
      <c r="F127" s="47">
        <f>SUM(F115:F126)</f>
        <v>9</v>
      </c>
      <c r="G127" s="47">
        <f>SUM(G115:G126)</f>
        <v>2</v>
      </c>
      <c r="H127" s="47">
        <f>SUM(H115:H126)</f>
        <v>13</v>
      </c>
      <c r="I127" s="79">
        <f>E127/D127</f>
        <v>7.314159399913856E-05</v>
      </c>
      <c r="J127" s="47">
        <f>I127*1000</f>
        <v>0.07314159399913855</v>
      </c>
      <c r="K127" s="144">
        <f t="shared" si="45"/>
        <v>0.0001056489691098668</v>
      </c>
      <c r="L127" s="21">
        <f t="shared" si="46"/>
        <v>0.1056489691098668</v>
      </c>
      <c r="M127" s="22"/>
    </row>
    <row r="128" spans="1:13" s="1" customFormat="1" ht="12.75">
      <c r="A128" s="179" t="s">
        <v>117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3"/>
    </row>
    <row r="129" spans="1:12" ht="15.75">
      <c r="A129" s="14" t="s">
        <v>118</v>
      </c>
      <c r="B129" s="15" t="s">
        <v>239</v>
      </c>
      <c r="C129" s="16" t="s">
        <v>11</v>
      </c>
      <c r="D129" s="52">
        <v>5639</v>
      </c>
      <c r="E129" s="52">
        <f>'[91]DZIAŁ 3'!$C$10</f>
        <v>0</v>
      </c>
      <c r="F129" s="80">
        <f>'[91]DZIAŁ 3'!$D$10</f>
        <v>0</v>
      </c>
      <c r="G129" s="80">
        <f>'[91]DZIAŁ 3'!$E$10</f>
        <v>0</v>
      </c>
      <c r="H129" s="80">
        <f>'[91]DZIAŁ 3'!$F$10</f>
        <v>0</v>
      </c>
      <c r="I129" s="81">
        <f>E129/D129</f>
        <v>0</v>
      </c>
      <c r="J129" s="80">
        <f aca="true" t="shared" si="48" ref="J129:J137">I129*1000</f>
        <v>0</v>
      </c>
      <c r="K129" s="143">
        <f aca="true" t="shared" si="49" ref="K129:K138">H129/D129</f>
        <v>0</v>
      </c>
      <c r="L129" s="17">
        <f aca="true" t="shared" si="50" ref="L129:L138">K129*1000</f>
        <v>0</v>
      </c>
    </row>
    <row r="130" spans="1:12" ht="15.75">
      <c r="A130" s="14" t="s">
        <v>119</v>
      </c>
      <c r="B130" s="15" t="s">
        <v>240</v>
      </c>
      <c r="C130" s="16" t="s">
        <v>11</v>
      </c>
      <c r="D130" s="52">
        <v>5073</v>
      </c>
      <c r="E130" s="52">
        <f>'[92]DZIAŁ 3'!$C$10</f>
        <v>0</v>
      </c>
      <c r="F130" s="80">
        <f>'[92]DZIAŁ 3'!$D$10</f>
        <v>0</v>
      </c>
      <c r="G130" s="80">
        <f>'[92]DZIAŁ 3'!$E$10</f>
        <v>0</v>
      </c>
      <c r="H130" s="80">
        <f>'[92]DZIAŁ 3'!$F$10</f>
        <v>0</v>
      </c>
      <c r="I130" s="81">
        <f aca="true" t="shared" si="51" ref="I130:I137">E130/D130</f>
        <v>0</v>
      </c>
      <c r="J130" s="80">
        <f t="shared" si="48"/>
        <v>0</v>
      </c>
      <c r="K130" s="143">
        <f t="shared" si="49"/>
        <v>0</v>
      </c>
      <c r="L130" s="17">
        <f t="shared" si="50"/>
        <v>0</v>
      </c>
    </row>
    <row r="131" spans="1:12" ht="15.75">
      <c r="A131" s="14" t="s">
        <v>120</v>
      </c>
      <c r="B131" s="15" t="s">
        <v>241</v>
      </c>
      <c r="C131" s="16" t="s">
        <v>11</v>
      </c>
      <c r="D131" s="52">
        <v>24868</v>
      </c>
      <c r="E131" s="52">
        <f>'[94]DZIAŁ 3'!$C$10</f>
        <v>21</v>
      </c>
      <c r="F131" s="80">
        <f>'[94]DZIAŁ 3'!$D$10</f>
        <v>18</v>
      </c>
      <c r="G131" s="80">
        <f>'[94]DZIAŁ 3'!$E$10</f>
        <v>5</v>
      </c>
      <c r="H131" s="80">
        <f>'[94]DZIAŁ 3'!$F$10</f>
        <v>44</v>
      </c>
      <c r="I131" s="81">
        <f t="shared" si="51"/>
        <v>0.0008444587421585974</v>
      </c>
      <c r="J131" s="80">
        <f t="shared" si="48"/>
        <v>0.8444587421585974</v>
      </c>
      <c r="K131" s="143">
        <f t="shared" si="49"/>
        <v>0.0017693421264275374</v>
      </c>
      <c r="L131" s="17">
        <f t="shared" si="50"/>
        <v>1.7693421264275375</v>
      </c>
    </row>
    <row r="132" spans="1:12" ht="15.75">
      <c r="A132" s="14" t="s">
        <v>121</v>
      </c>
      <c r="B132" s="15" t="s">
        <v>243</v>
      </c>
      <c r="C132" s="16" t="s">
        <v>11</v>
      </c>
      <c r="D132" s="52">
        <v>33790</v>
      </c>
      <c r="E132" s="52">
        <f>'[103]DZIAŁ 3'!$C$10</f>
        <v>5</v>
      </c>
      <c r="F132" s="80">
        <f>'[103]DZIAŁ 3'!$D$10</f>
        <v>5</v>
      </c>
      <c r="G132" s="80">
        <f>'[103]DZIAŁ 3'!$E$10</f>
        <v>0</v>
      </c>
      <c r="H132" s="80">
        <f>'[103]DZIAŁ 3'!$F$10</f>
        <v>10</v>
      </c>
      <c r="I132" s="81">
        <f t="shared" si="51"/>
        <v>0.0001479727730097662</v>
      </c>
      <c r="J132" s="80">
        <f t="shared" si="48"/>
        <v>0.14797277300976622</v>
      </c>
      <c r="K132" s="143">
        <f t="shared" si="49"/>
        <v>0.0002959455460195324</v>
      </c>
      <c r="L132" s="17">
        <f t="shared" si="50"/>
        <v>0.29594554601953244</v>
      </c>
    </row>
    <row r="133" spans="1:12" ht="15.75">
      <c r="A133" s="14" t="s">
        <v>122</v>
      </c>
      <c r="B133" s="15" t="s">
        <v>242</v>
      </c>
      <c r="C133" s="16" t="s">
        <v>16</v>
      </c>
      <c r="D133" s="52">
        <v>4443</v>
      </c>
      <c r="E133" s="52">
        <f>'[7]DZIAŁ 3'!$C$10</f>
        <v>0</v>
      </c>
      <c r="F133" s="80">
        <f>'[7]DZIAŁ 3'!$D$10</f>
        <v>0</v>
      </c>
      <c r="G133" s="80">
        <f>'[7]DZIAŁ 3'!$E$10</f>
        <v>0</v>
      </c>
      <c r="H133" s="80">
        <f>'[7]DZIAŁ 3'!$F$10</f>
        <v>0</v>
      </c>
      <c r="I133" s="81">
        <f t="shared" si="51"/>
        <v>0</v>
      </c>
      <c r="J133" s="80">
        <f t="shared" si="48"/>
        <v>0</v>
      </c>
      <c r="K133" s="143">
        <f t="shared" si="49"/>
        <v>0</v>
      </c>
      <c r="L133" s="17">
        <f t="shared" si="50"/>
        <v>0</v>
      </c>
    </row>
    <row r="134" spans="1:12" ht="15.75">
      <c r="A134" s="14" t="s">
        <v>123</v>
      </c>
      <c r="B134" s="15" t="s">
        <v>244</v>
      </c>
      <c r="C134" s="16" t="s">
        <v>16</v>
      </c>
      <c r="D134" s="52">
        <v>5771</v>
      </c>
      <c r="E134" s="52">
        <f>'[20]DZIAŁ 3'!$C$10</f>
        <v>0</v>
      </c>
      <c r="F134" s="80">
        <f>'[20]DZIAŁ 3'!$D$10</f>
        <v>0</v>
      </c>
      <c r="G134" s="80">
        <f>'[20]DZIAŁ 3'!$E$10</f>
        <v>0</v>
      </c>
      <c r="H134" s="80">
        <f>'[20]DZIAŁ 3'!$F$10</f>
        <v>0</v>
      </c>
      <c r="I134" s="81">
        <f t="shared" si="51"/>
        <v>0</v>
      </c>
      <c r="J134" s="80">
        <f t="shared" si="48"/>
        <v>0</v>
      </c>
      <c r="K134" s="143">
        <f t="shared" si="49"/>
        <v>0</v>
      </c>
      <c r="L134" s="17">
        <f t="shared" si="50"/>
        <v>0</v>
      </c>
    </row>
    <row r="135" spans="1:12" ht="15.75">
      <c r="A135" s="14" t="s">
        <v>124</v>
      </c>
      <c r="B135" s="15" t="s">
        <v>245</v>
      </c>
      <c r="C135" s="16" t="s">
        <v>16</v>
      </c>
      <c r="D135" s="52">
        <v>4550</v>
      </c>
      <c r="E135" s="52">
        <f>'[39]DZIAŁ 3'!$C$10</f>
        <v>0</v>
      </c>
      <c r="F135" s="80">
        <f>'[39]DZIAŁ 3'!$D$10</f>
        <v>0</v>
      </c>
      <c r="G135" s="80">
        <f>'[39]DZIAŁ 3'!$E$10</f>
        <v>0</v>
      </c>
      <c r="H135" s="80">
        <f>'[39]DZIAŁ 3'!$F$10</f>
        <v>0</v>
      </c>
      <c r="I135" s="81">
        <f t="shared" si="51"/>
        <v>0</v>
      </c>
      <c r="J135" s="80">
        <f t="shared" si="48"/>
        <v>0</v>
      </c>
      <c r="K135" s="143">
        <f t="shared" si="49"/>
        <v>0</v>
      </c>
      <c r="L135" s="17">
        <f t="shared" si="50"/>
        <v>0</v>
      </c>
    </row>
    <row r="136" spans="1:12" ht="15.75">
      <c r="A136" s="14" t="s">
        <v>125</v>
      </c>
      <c r="B136" s="15" t="s">
        <v>246</v>
      </c>
      <c r="C136" s="16" t="s">
        <v>16</v>
      </c>
      <c r="D136" s="52">
        <v>6409</v>
      </c>
      <c r="E136" s="52">
        <f>'[40]DZIAŁ 3'!$C$10</f>
        <v>0</v>
      </c>
      <c r="F136" s="80">
        <f>'[40]DZIAŁ 3'!$D$10</f>
        <v>0</v>
      </c>
      <c r="G136" s="80">
        <f>'[40]DZIAŁ 3'!$E$10</f>
        <v>0</v>
      </c>
      <c r="H136" s="80">
        <f>'[40]DZIAŁ 3'!$F$10</f>
        <v>0</v>
      </c>
      <c r="I136" s="81">
        <f t="shared" si="51"/>
        <v>0</v>
      </c>
      <c r="J136" s="80">
        <f t="shared" si="48"/>
        <v>0</v>
      </c>
      <c r="K136" s="143">
        <f t="shared" si="49"/>
        <v>0</v>
      </c>
      <c r="L136" s="17">
        <f t="shared" si="50"/>
        <v>0</v>
      </c>
    </row>
    <row r="137" spans="1:12" ht="15.75">
      <c r="A137" s="14" t="s">
        <v>126</v>
      </c>
      <c r="B137" s="15" t="s">
        <v>247</v>
      </c>
      <c r="C137" s="16" t="s">
        <v>16</v>
      </c>
      <c r="D137" s="52">
        <v>15899</v>
      </c>
      <c r="E137" s="52">
        <f>'[46]DZIAŁ 3'!$C$10</f>
        <v>0</v>
      </c>
      <c r="F137" s="80">
        <f>'[46]DZIAŁ 3'!$D$10</f>
        <v>0</v>
      </c>
      <c r="G137" s="80">
        <f>'[46]DZIAŁ 3'!$E$10</f>
        <v>0</v>
      </c>
      <c r="H137" s="80">
        <f>'[46]DZIAŁ 3'!$F$10</f>
        <v>0</v>
      </c>
      <c r="I137" s="81">
        <f t="shared" si="51"/>
        <v>0</v>
      </c>
      <c r="J137" s="80">
        <f t="shared" si="48"/>
        <v>0</v>
      </c>
      <c r="K137" s="143">
        <f t="shared" si="49"/>
        <v>0</v>
      </c>
      <c r="L137" s="17">
        <f t="shared" si="50"/>
        <v>0</v>
      </c>
    </row>
    <row r="138" spans="1:13" s="2" customFormat="1" ht="15.75">
      <c r="A138" s="178" t="s">
        <v>18</v>
      </c>
      <c r="B138" s="178"/>
      <c r="C138" s="178"/>
      <c r="D138" s="53">
        <f>SUM(D129:D137)</f>
        <v>106442</v>
      </c>
      <c r="E138" s="53">
        <f>SUM(E129:E137)</f>
        <v>26</v>
      </c>
      <c r="F138" s="47">
        <f>SUM(F129:F137)</f>
        <v>23</v>
      </c>
      <c r="G138" s="47">
        <f>SUM(G129:G137)</f>
        <v>5</v>
      </c>
      <c r="H138" s="47">
        <f>SUM(H129:H137)</f>
        <v>54</v>
      </c>
      <c r="I138" s="79">
        <f>E138/D138</f>
        <v>0.00024426448206535015</v>
      </c>
      <c r="J138" s="47">
        <f>I138*1000</f>
        <v>0.24426448206535015</v>
      </c>
      <c r="K138" s="144">
        <f t="shared" si="49"/>
        <v>0.0005073185396741888</v>
      </c>
      <c r="L138" s="21">
        <f t="shared" si="50"/>
        <v>0.5073185396741888</v>
      </c>
      <c r="M138" s="22"/>
    </row>
    <row r="139" spans="1:13" s="1" customFormat="1" ht="12.75">
      <c r="A139" s="179" t="s">
        <v>127</v>
      </c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3"/>
    </row>
    <row r="140" spans="1:12" ht="13.5" customHeight="1">
      <c r="A140" s="14" t="s">
        <v>128</v>
      </c>
      <c r="B140" s="26" t="s">
        <v>248</v>
      </c>
      <c r="C140" s="27" t="s">
        <v>22</v>
      </c>
      <c r="D140" s="52">
        <v>12093</v>
      </c>
      <c r="E140" s="52">
        <f>'[70]DZIAŁ 3'!$C$10</f>
        <v>0</v>
      </c>
      <c r="F140" s="80">
        <f>'[70]DZIAŁ 3'!$D$10</f>
        <v>0</v>
      </c>
      <c r="G140" s="80">
        <f>'[70]DZIAŁ 3'!$E$10</f>
        <v>0</v>
      </c>
      <c r="H140" s="80">
        <f>'[70]DZIAŁ 3'!$F$10</f>
        <v>0</v>
      </c>
      <c r="I140" s="81">
        <f>E140/D140</f>
        <v>0</v>
      </c>
      <c r="J140" s="80">
        <f>I140*1000</f>
        <v>0</v>
      </c>
      <c r="K140" s="143">
        <f>H140/D140</f>
        <v>0</v>
      </c>
      <c r="L140" s="17">
        <f>K140*1000</f>
        <v>0</v>
      </c>
    </row>
    <row r="141" spans="1:12" ht="15.75">
      <c r="A141" s="14" t="s">
        <v>129</v>
      </c>
      <c r="B141" s="15" t="s">
        <v>249</v>
      </c>
      <c r="C141" s="16" t="s">
        <v>22</v>
      </c>
      <c r="D141" s="52">
        <v>9360</v>
      </c>
      <c r="E141" s="52">
        <f>'[102]DZIAŁ 3'!$C$10</f>
        <v>2</v>
      </c>
      <c r="F141" s="80">
        <f>'[102]DZIAŁ 3'!$D$10</f>
        <v>2</v>
      </c>
      <c r="G141" s="80">
        <f>'[102]DZIAŁ 3'!$E$10</f>
        <v>0</v>
      </c>
      <c r="H141" s="80">
        <f>'[102]DZIAŁ 3'!$F$10</f>
        <v>3</v>
      </c>
      <c r="I141" s="81">
        <f>E141/D141</f>
        <v>0.00021367521367521368</v>
      </c>
      <c r="J141" s="80">
        <f>I141*1000</f>
        <v>0.21367521367521367</v>
      </c>
      <c r="K141" s="143">
        <f>H141/D141</f>
        <v>0.0003205128205128205</v>
      </c>
      <c r="L141" s="17">
        <f>K141*1000</f>
        <v>0.32051282051282054</v>
      </c>
    </row>
    <row r="142" spans="1:12" ht="15.75">
      <c r="A142" s="14" t="s">
        <v>130</v>
      </c>
      <c r="B142" s="15" t="s">
        <v>250</v>
      </c>
      <c r="C142" s="16" t="s">
        <v>11</v>
      </c>
      <c r="D142" s="52">
        <v>27968</v>
      </c>
      <c r="E142" s="52">
        <f>'[106]DZIAŁ 3'!$C$10</f>
        <v>21</v>
      </c>
      <c r="F142" s="80">
        <f>'[106]DZIAŁ 3'!$D$10</f>
        <v>20</v>
      </c>
      <c r="G142" s="80">
        <f>'[106]DZIAŁ 3'!$E$10</f>
        <v>0</v>
      </c>
      <c r="H142" s="80">
        <f>'[106]DZIAŁ 3'!$F$10</f>
        <v>22</v>
      </c>
      <c r="I142" s="81">
        <f>E142/D142</f>
        <v>0.000750858123569794</v>
      </c>
      <c r="J142" s="80">
        <f>I142*1000</f>
        <v>0.750858123569794</v>
      </c>
      <c r="K142" s="143">
        <f>H142/D142</f>
        <v>0.0007866132723112128</v>
      </c>
      <c r="L142" s="17">
        <f>K142*1000</f>
        <v>0.7866132723112128</v>
      </c>
    </row>
    <row r="143" spans="1:12" ht="15.75">
      <c r="A143" s="14" t="s">
        <v>131</v>
      </c>
      <c r="B143" s="15" t="s">
        <v>132</v>
      </c>
      <c r="C143" s="16" t="s">
        <v>22</v>
      </c>
      <c r="D143" s="52">
        <v>8350</v>
      </c>
      <c r="E143" s="52">
        <f>'[108]DZIAŁ 3'!$C$10</f>
        <v>0</v>
      </c>
      <c r="F143" s="80">
        <f>'[108]DZIAŁ 3'!$D$10</f>
        <v>0</v>
      </c>
      <c r="G143" s="80">
        <f>'[108]DZIAŁ 3'!$E$10</f>
        <v>0</v>
      </c>
      <c r="H143" s="80">
        <f>'[108]DZIAŁ 3'!$F$10</f>
        <v>0</v>
      </c>
      <c r="I143" s="81">
        <f>E143/D143</f>
        <v>0</v>
      </c>
      <c r="J143" s="80">
        <f>I143*1000</f>
        <v>0</v>
      </c>
      <c r="K143" s="143">
        <f>H143/D143</f>
        <v>0</v>
      </c>
      <c r="L143" s="17">
        <f>K143*1000</f>
        <v>0</v>
      </c>
    </row>
    <row r="144" spans="1:13" s="2" customFormat="1" ht="15.75">
      <c r="A144" s="178" t="s">
        <v>18</v>
      </c>
      <c r="B144" s="178"/>
      <c r="C144" s="178"/>
      <c r="D144" s="53">
        <f>SUM(D140:D143)</f>
        <v>57771</v>
      </c>
      <c r="E144" s="53">
        <f>SUM(E140:E143)</f>
        <v>23</v>
      </c>
      <c r="F144" s="47">
        <f>SUM(F140:F143)</f>
        <v>22</v>
      </c>
      <c r="G144" s="47">
        <f>SUM(G140:G143)</f>
        <v>0</v>
      </c>
      <c r="H144" s="47">
        <f>SUM(H140:H143)</f>
        <v>25</v>
      </c>
      <c r="I144" s="79">
        <f>E144/D144</f>
        <v>0.0003981236260407471</v>
      </c>
      <c r="J144" s="47">
        <f>I144*1000</f>
        <v>0.3981236260407471</v>
      </c>
      <c r="K144" s="144">
        <f>H144/D144</f>
        <v>0.00043274307178342076</v>
      </c>
      <c r="L144" s="21">
        <f>K144*1000</f>
        <v>0.43274307178342075</v>
      </c>
      <c r="M144" s="22"/>
    </row>
    <row r="145" spans="1:13" s="1" customFormat="1" ht="12.75">
      <c r="A145" s="179" t="s">
        <v>133</v>
      </c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3"/>
    </row>
    <row r="146" spans="1:12" ht="15.75">
      <c r="A146" s="14" t="s">
        <v>134</v>
      </c>
      <c r="B146" s="15" t="s">
        <v>251</v>
      </c>
      <c r="C146" s="16" t="s">
        <v>16</v>
      </c>
      <c r="D146" s="52">
        <v>5386</v>
      </c>
      <c r="E146" s="52">
        <f>'[47]DZIAŁ 3'!$C$10</f>
        <v>0</v>
      </c>
      <c r="F146" s="80">
        <f>'[47]DZIAŁ 3'!$D$10</f>
        <v>0</v>
      </c>
      <c r="G146" s="80">
        <f>'[47]DZIAŁ 3'!$E$10</f>
        <v>0</v>
      </c>
      <c r="H146" s="80">
        <f>'[47]DZIAŁ 3'!$F$10</f>
        <v>0</v>
      </c>
      <c r="I146" s="81">
        <f>E146/D146</f>
        <v>0</v>
      </c>
      <c r="J146" s="80">
        <f aca="true" t="shared" si="52" ref="J146:J153">I146*1000</f>
        <v>0</v>
      </c>
      <c r="K146" s="143">
        <f aca="true" t="shared" si="53" ref="K146:K154">H146/D146</f>
        <v>0</v>
      </c>
      <c r="L146" s="17">
        <f aca="true" t="shared" si="54" ref="L146:L154">K146*1000</f>
        <v>0</v>
      </c>
    </row>
    <row r="147" spans="1:12" ht="15.75">
      <c r="A147" s="14" t="s">
        <v>135</v>
      </c>
      <c r="B147" s="15" t="s">
        <v>252</v>
      </c>
      <c r="C147" s="16" t="s">
        <v>11</v>
      </c>
      <c r="D147" s="52">
        <v>24185</v>
      </c>
      <c r="E147" s="52">
        <f>'[112]DZIAŁ 3'!$C$10</f>
        <v>0</v>
      </c>
      <c r="F147" s="80">
        <f>'[112]DZIAŁ 3'!$D$10</f>
        <v>0</v>
      </c>
      <c r="G147" s="80">
        <f>'[112]DZIAŁ 3'!$E$10</f>
        <v>0</v>
      </c>
      <c r="H147" s="80">
        <f>'[112]DZIAŁ 3'!$F$10</f>
        <v>0</v>
      </c>
      <c r="I147" s="81">
        <f aca="true" t="shared" si="55" ref="I147:I153">E147/D147</f>
        <v>0</v>
      </c>
      <c r="J147" s="80">
        <f t="shared" si="52"/>
        <v>0</v>
      </c>
      <c r="K147" s="143">
        <f t="shared" si="53"/>
        <v>0</v>
      </c>
      <c r="L147" s="17">
        <f t="shared" si="54"/>
        <v>0</v>
      </c>
    </row>
    <row r="148" spans="1:12" ht="15.75">
      <c r="A148" s="14" t="s">
        <v>136</v>
      </c>
      <c r="B148" s="15" t="s">
        <v>253</v>
      </c>
      <c r="C148" s="16" t="s">
        <v>16</v>
      </c>
      <c r="D148" s="52">
        <v>6768</v>
      </c>
      <c r="E148" s="52">
        <f>'[11]DZIAŁ 3'!$C$10</f>
        <v>0</v>
      </c>
      <c r="F148" s="80">
        <f>'[11]DZIAŁ 3'!$D$10</f>
        <v>0</v>
      </c>
      <c r="G148" s="80">
        <f>'[11]DZIAŁ 3'!$E$10</f>
        <v>0</v>
      </c>
      <c r="H148" s="80">
        <f>'[11]DZIAŁ 3'!$F$10</f>
        <v>0</v>
      </c>
      <c r="I148" s="81">
        <f t="shared" si="55"/>
        <v>0</v>
      </c>
      <c r="J148" s="80">
        <f t="shared" si="52"/>
        <v>0</v>
      </c>
      <c r="K148" s="143">
        <f t="shared" si="53"/>
        <v>0</v>
      </c>
      <c r="L148" s="17">
        <f t="shared" si="54"/>
        <v>0</v>
      </c>
    </row>
    <row r="149" spans="1:12" ht="15.75">
      <c r="A149" s="14" t="s">
        <v>137</v>
      </c>
      <c r="B149" s="15" t="s">
        <v>254</v>
      </c>
      <c r="C149" s="16" t="s">
        <v>16</v>
      </c>
      <c r="D149" s="52">
        <v>3715</v>
      </c>
      <c r="E149" s="52">
        <f>'[25]DZIAŁ 3'!$C$10</f>
        <v>0</v>
      </c>
      <c r="F149" s="80">
        <f>'[25]DZIAŁ 3'!$D$10</f>
        <v>0</v>
      </c>
      <c r="G149" s="80">
        <f>'[25]DZIAŁ 3'!$E$10</f>
        <v>0</v>
      </c>
      <c r="H149" s="80">
        <f>'[25]DZIAŁ 3'!$F$10</f>
        <v>0</v>
      </c>
      <c r="I149" s="81">
        <f t="shared" si="55"/>
        <v>0</v>
      </c>
      <c r="J149" s="80">
        <f t="shared" si="52"/>
        <v>0</v>
      </c>
      <c r="K149" s="143">
        <f t="shared" si="53"/>
        <v>0</v>
      </c>
      <c r="L149" s="17">
        <f t="shared" si="54"/>
        <v>0</v>
      </c>
    </row>
    <row r="150" spans="1:12" ht="15.75">
      <c r="A150" s="14" t="s">
        <v>138</v>
      </c>
      <c r="B150" s="15" t="s">
        <v>255</v>
      </c>
      <c r="C150" s="16" t="s">
        <v>16</v>
      </c>
      <c r="D150" s="52">
        <v>5709</v>
      </c>
      <c r="E150" s="52">
        <f>'[54]DZIAŁ 3'!$C$10</f>
        <v>0</v>
      </c>
      <c r="F150" s="80">
        <f>'[54]DZIAŁ 3'!$D$10</f>
        <v>0</v>
      </c>
      <c r="G150" s="80">
        <f>'[54]DZIAŁ 3'!$E$10</f>
        <v>0</v>
      </c>
      <c r="H150" s="80">
        <f>'[54]DZIAŁ 3'!$F$10</f>
        <v>0</v>
      </c>
      <c r="I150" s="81">
        <f t="shared" si="55"/>
        <v>0</v>
      </c>
      <c r="J150" s="80">
        <f t="shared" si="52"/>
        <v>0</v>
      </c>
      <c r="K150" s="143">
        <f t="shared" si="53"/>
        <v>0</v>
      </c>
      <c r="L150" s="17">
        <f t="shared" si="54"/>
        <v>0</v>
      </c>
    </row>
    <row r="151" spans="1:12" ht="15.75">
      <c r="A151" s="14" t="s">
        <v>139</v>
      </c>
      <c r="B151" s="15" t="s">
        <v>256</v>
      </c>
      <c r="C151" s="16" t="s">
        <v>16</v>
      </c>
      <c r="D151" s="52">
        <v>12473</v>
      </c>
      <c r="E151" s="52">
        <f>'[64]DZIAŁ 3'!$C$10</f>
        <v>0</v>
      </c>
      <c r="F151" s="80">
        <f>'[64]DZIAŁ 3'!$D$10</f>
        <v>0</v>
      </c>
      <c r="G151" s="80">
        <f>'[64]DZIAŁ 3'!$E$10</f>
        <v>0</v>
      </c>
      <c r="H151" s="80">
        <f>'[64]DZIAŁ 3'!$F$10</f>
        <v>0</v>
      </c>
      <c r="I151" s="81">
        <f t="shared" si="55"/>
        <v>0</v>
      </c>
      <c r="J151" s="80">
        <f t="shared" si="52"/>
        <v>0</v>
      </c>
      <c r="K151" s="143">
        <f t="shared" si="53"/>
        <v>0</v>
      </c>
      <c r="L151" s="17">
        <f t="shared" si="54"/>
        <v>0</v>
      </c>
    </row>
    <row r="152" spans="1:12" ht="15.75">
      <c r="A152" s="14" t="s">
        <v>140</v>
      </c>
      <c r="B152" s="15" t="s">
        <v>257</v>
      </c>
      <c r="C152" s="16" t="s">
        <v>16</v>
      </c>
      <c r="D152" s="52">
        <v>6076</v>
      </c>
      <c r="E152" s="52">
        <f>'[63]DZIAŁ 3'!$C$10</f>
        <v>0</v>
      </c>
      <c r="F152" s="80">
        <f>'[63]DZIAŁ 3'!$D$10</f>
        <v>0</v>
      </c>
      <c r="G152" s="80">
        <f>'[63]DZIAŁ 3'!$E$10</f>
        <v>0</v>
      </c>
      <c r="H152" s="80">
        <f>'[63]DZIAŁ 3'!$F$10</f>
        <v>0</v>
      </c>
      <c r="I152" s="81">
        <f t="shared" si="55"/>
        <v>0</v>
      </c>
      <c r="J152" s="80">
        <f t="shared" si="52"/>
        <v>0</v>
      </c>
      <c r="K152" s="143">
        <f t="shared" si="53"/>
        <v>0</v>
      </c>
      <c r="L152" s="17">
        <f t="shared" si="54"/>
        <v>0</v>
      </c>
    </row>
    <row r="153" spans="1:12" ht="15.75">
      <c r="A153" s="14" t="s">
        <v>141</v>
      </c>
      <c r="B153" s="15" t="s">
        <v>258</v>
      </c>
      <c r="C153" s="16" t="s">
        <v>16</v>
      </c>
      <c r="D153" s="52">
        <v>6579</v>
      </c>
      <c r="E153" s="52">
        <f>'[65]DZIAŁ 3'!$C$10</f>
        <v>0</v>
      </c>
      <c r="F153" s="80">
        <f>'[65]DZIAŁ 3'!$D$10</f>
        <v>0</v>
      </c>
      <c r="G153" s="80">
        <f>'[65]DZIAŁ 3'!$E$10</f>
        <v>0</v>
      </c>
      <c r="H153" s="80">
        <f>'[65]DZIAŁ 3'!$F$10</f>
        <v>0</v>
      </c>
      <c r="I153" s="81">
        <f t="shared" si="55"/>
        <v>0</v>
      </c>
      <c r="J153" s="80">
        <f t="shared" si="52"/>
        <v>0</v>
      </c>
      <c r="K153" s="143">
        <f t="shared" si="53"/>
        <v>0</v>
      </c>
      <c r="L153" s="17">
        <f t="shared" si="54"/>
        <v>0</v>
      </c>
    </row>
    <row r="154" spans="1:13" s="2" customFormat="1" ht="15.75">
      <c r="A154" s="178" t="s">
        <v>18</v>
      </c>
      <c r="B154" s="178"/>
      <c r="C154" s="178"/>
      <c r="D154" s="53">
        <f>SUM(D146:D153)</f>
        <v>70891</v>
      </c>
      <c r="E154" s="53">
        <f>SUM(E146:E153)</f>
        <v>0</v>
      </c>
      <c r="F154" s="47">
        <f>SUM(F146:F153)</f>
        <v>0</v>
      </c>
      <c r="G154" s="47">
        <f>SUM(G146:G153)</f>
        <v>0</v>
      </c>
      <c r="H154" s="47">
        <f>SUM(H146:H153)</f>
        <v>0</v>
      </c>
      <c r="I154" s="79">
        <f>E154/D154</f>
        <v>0</v>
      </c>
      <c r="J154" s="47">
        <f>I154*1000</f>
        <v>0</v>
      </c>
      <c r="K154" s="144">
        <f t="shared" si="53"/>
        <v>0</v>
      </c>
      <c r="L154" s="21">
        <f t="shared" si="54"/>
        <v>0</v>
      </c>
      <c r="M154" s="22"/>
    </row>
    <row r="155" spans="1:13" s="1" customFormat="1" ht="12.75">
      <c r="A155" s="179" t="s">
        <v>142</v>
      </c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3"/>
    </row>
    <row r="156" spans="1:12" ht="15.75">
      <c r="A156" s="14" t="s">
        <v>143</v>
      </c>
      <c r="B156" s="15" t="s">
        <v>259</v>
      </c>
      <c r="C156" s="16" t="s">
        <v>22</v>
      </c>
      <c r="D156" s="52">
        <v>17325</v>
      </c>
      <c r="E156" s="52">
        <f>'[114]DZIAŁ 3'!$C$10</f>
        <v>13</v>
      </c>
      <c r="F156" s="80">
        <f>'[114]DZIAŁ 3'!$D$10</f>
        <v>13</v>
      </c>
      <c r="G156" s="80">
        <f>'[114]DZIAŁ 3'!$E$10</f>
        <v>0</v>
      </c>
      <c r="H156" s="80">
        <f>'[114]DZIAŁ 3'!$F$10</f>
        <v>20</v>
      </c>
      <c r="I156" s="81">
        <f>E156/D156</f>
        <v>0.0007503607503607504</v>
      </c>
      <c r="J156" s="80">
        <f>I156*1000</f>
        <v>0.7503607503607503</v>
      </c>
      <c r="K156" s="143">
        <f aca="true" t="shared" si="56" ref="K156:K163">H156/D156</f>
        <v>0.0011544011544011544</v>
      </c>
      <c r="L156" s="17">
        <f aca="true" t="shared" si="57" ref="L156:L163">K156*1000</f>
        <v>1.1544011544011543</v>
      </c>
    </row>
    <row r="157" spans="1:12" ht="15.75">
      <c r="A157" s="14" t="s">
        <v>144</v>
      </c>
      <c r="B157" s="15" t="s">
        <v>260</v>
      </c>
      <c r="C157" s="16" t="s">
        <v>16</v>
      </c>
      <c r="D157" s="52">
        <v>2951</v>
      </c>
      <c r="E157" s="52">
        <f>'[6]DZIAŁ 3'!$C$10</f>
        <v>0</v>
      </c>
      <c r="F157" s="80">
        <f>'[6]DZIAŁ 3'!$D$10</f>
        <v>0</v>
      </c>
      <c r="G157" s="80">
        <f>'[6]DZIAŁ 3'!$E$10</f>
        <v>0</v>
      </c>
      <c r="H157" s="80">
        <f>'[6]DZIAŁ 3'!$F$10</f>
        <v>0</v>
      </c>
      <c r="I157" s="81">
        <f>E157/D157</f>
        <v>0</v>
      </c>
      <c r="J157" s="80">
        <f>I157*1000</f>
        <v>0</v>
      </c>
      <c r="K157" s="143">
        <f t="shared" si="56"/>
        <v>0</v>
      </c>
      <c r="L157" s="17">
        <f t="shared" si="57"/>
        <v>0</v>
      </c>
    </row>
    <row r="158" spans="1:12" ht="15.75">
      <c r="A158" s="14" t="s">
        <v>145</v>
      </c>
      <c r="B158" s="15" t="s">
        <v>261</v>
      </c>
      <c r="C158" s="16" t="s">
        <v>16</v>
      </c>
      <c r="D158" s="52">
        <v>3328</v>
      </c>
      <c r="E158" s="52">
        <f>'[51]DZIAŁ 3'!$C$10</f>
        <v>0</v>
      </c>
      <c r="F158" s="80">
        <f>'[51]DZIAŁ 3'!$D$10</f>
        <v>0</v>
      </c>
      <c r="G158" s="80">
        <f>'[51]DZIAŁ 3'!$E$10</f>
        <v>0</v>
      </c>
      <c r="H158" s="80">
        <f>'[51]DZIAŁ 3'!$F$10</f>
        <v>0</v>
      </c>
      <c r="I158" s="81">
        <f>E158/D158</f>
        <v>0</v>
      </c>
      <c r="J158" s="80">
        <f>I158*1000</f>
        <v>0</v>
      </c>
      <c r="K158" s="143">
        <f t="shared" si="56"/>
        <v>0</v>
      </c>
      <c r="L158" s="17">
        <f t="shared" si="57"/>
        <v>0</v>
      </c>
    </row>
    <row r="159" spans="1:13" s="4" customFormat="1" ht="15.75">
      <c r="A159" s="178" t="s">
        <v>18</v>
      </c>
      <c r="B159" s="178"/>
      <c r="C159" s="178"/>
      <c r="D159" s="53">
        <f>SUM(D156:D158)</f>
        <v>23604</v>
      </c>
      <c r="E159" s="53">
        <f>SUM(E156:E158)</f>
        <v>13</v>
      </c>
      <c r="F159" s="47">
        <f>SUM(F156:F158)</f>
        <v>13</v>
      </c>
      <c r="G159" s="47">
        <f>SUM(G156:G158)</f>
        <v>0</v>
      </c>
      <c r="H159" s="47">
        <f>SUM(H156:H158)</f>
        <v>20</v>
      </c>
      <c r="I159" s="79">
        <f>E159/D159</f>
        <v>0.0005507541094729707</v>
      </c>
      <c r="J159" s="47">
        <f>I159*1000</f>
        <v>0.5507541094729707</v>
      </c>
      <c r="K159" s="144">
        <f t="shared" si="56"/>
        <v>0.0008473140145738011</v>
      </c>
      <c r="L159" s="21">
        <f t="shared" si="57"/>
        <v>0.8473140145738011</v>
      </c>
      <c r="M159" s="28"/>
    </row>
    <row r="160" spans="1:13" s="5" customFormat="1" ht="15.75">
      <c r="A160" s="183" t="s">
        <v>146</v>
      </c>
      <c r="B160" s="183"/>
      <c r="C160" s="183"/>
      <c r="D160" s="55">
        <f>D159+D154+D144+D138+D127+D113+D107+D100+D94+D87+D80+D72+D63+D58+D50+D43+D32+D24+D15</f>
        <v>1147768</v>
      </c>
      <c r="E160" s="55">
        <f>E159+E154+E144+E138+E127+E113+E107+E100+E94+E87+E80+E72+E63+E58+E50+E43+E32+E24+E15</f>
        <v>597</v>
      </c>
      <c r="F160" s="93">
        <f>F159+F154+F144+F138+F127+F113+F107+F100+F94+F87+F80+F72+F63+F58+F50+F43+F32+F24+F15</f>
        <v>564</v>
      </c>
      <c r="G160" s="93">
        <f>G159+G154+G144+G138+G127+G113+G107+G100+G94+G87+G80+G72+G63+G58+G50+G43+G32+G24+G15</f>
        <v>160</v>
      </c>
      <c r="H160" s="93">
        <f>H159+H154+H144+H138+H127+H113+H107+H100+H94+H87+H80+H72+H63+H58+H50+H43+H32+H24+H15</f>
        <v>1027</v>
      </c>
      <c r="I160" s="93"/>
      <c r="J160" s="93"/>
      <c r="K160" s="145">
        <f t="shared" si="56"/>
        <v>0.0008947801297823254</v>
      </c>
      <c r="L160" s="29">
        <f t="shared" si="57"/>
        <v>0.8947801297823254</v>
      </c>
      <c r="M160" s="30"/>
    </row>
    <row r="161" spans="1:12" ht="15.75">
      <c r="A161" s="14" t="s">
        <v>147</v>
      </c>
      <c r="B161" s="16" t="s">
        <v>148</v>
      </c>
      <c r="C161" s="16" t="s">
        <v>11</v>
      </c>
      <c r="D161" s="52">
        <v>173831</v>
      </c>
      <c r="E161" s="52">
        <f>'[100]DZIAŁ 3'!$C$10</f>
        <v>41</v>
      </c>
      <c r="F161" s="80">
        <f>'[100]DZIAŁ 3'!$D$10</f>
        <v>41</v>
      </c>
      <c r="G161" s="80">
        <f>'[100]DZIAŁ 3'!$E$10</f>
        <v>0</v>
      </c>
      <c r="H161" s="80">
        <f>'[100]DZIAŁ 3'!$F$10</f>
        <v>71</v>
      </c>
      <c r="I161" s="81">
        <f>E161/D161</f>
        <v>0.0002358612675529681</v>
      </c>
      <c r="J161" s="80">
        <f>I161*1000</f>
        <v>0.2358612675529681</v>
      </c>
      <c r="K161" s="143">
        <f t="shared" si="56"/>
        <v>0.0004084426828356277</v>
      </c>
      <c r="L161" s="17">
        <f t="shared" si="57"/>
        <v>0.4084426828356277</v>
      </c>
    </row>
    <row r="162" spans="1:12" ht="16.5" thickBot="1">
      <c r="A162" s="67" t="s">
        <v>149</v>
      </c>
      <c r="B162" s="68" t="s">
        <v>37</v>
      </c>
      <c r="C162" s="68" t="s">
        <v>11</v>
      </c>
      <c r="D162" s="69">
        <v>122368</v>
      </c>
      <c r="E162" s="69">
        <f>'[76]DZIAŁ 3'!$C$10</f>
        <v>83</v>
      </c>
      <c r="F162" s="108">
        <f>'[76]DZIAŁ 3'!$D$10</f>
        <v>77</v>
      </c>
      <c r="G162" s="108">
        <f>'[76]DZIAŁ 3'!$E$10</f>
        <v>0</v>
      </c>
      <c r="H162" s="108">
        <f>'[76]DZIAŁ 3'!$F$10</f>
        <v>112</v>
      </c>
      <c r="I162" s="81">
        <f>E162/D162</f>
        <v>0.0006782819037656904</v>
      </c>
      <c r="J162" s="80">
        <f>I162*1000</f>
        <v>0.6782819037656904</v>
      </c>
      <c r="K162" s="149">
        <f t="shared" si="56"/>
        <v>0.0009152719665271967</v>
      </c>
      <c r="L162" s="71">
        <f t="shared" si="57"/>
        <v>0.9152719665271967</v>
      </c>
    </row>
    <row r="163" spans="1:12" ht="21.75" customHeight="1" thickBot="1">
      <c r="A163" s="189" t="s">
        <v>146</v>
      </c>
      <c r="B163" s="189"/>
      <c r="C163" s="189"/>
      <c r="D163" s="72">
        <f>D160+D161+D162</f>
        <v>1443967</v>
      </c>
      <c r="E163" s="72">
        <f>E160+E161+E162</f>
        <v>721</v>
      </c>
      <c r="F163" s="72">
        <f>F160+F161+F162</f>
        <v>682</v>
      </c>
      <c r="G163" s="72">
        <f>G160+G161+G162</f>
        <v>160</v>
      </c>
      <c r="H163" s="72">
        <f>H160+H161+H162</f>
        <v>1210</v>
      </c>
      <c r="I163" s="73">
        <f>E163/D163</f>
        <v>0.000499318890251647</v>
      </c>
      <c r="J163" s="72">
        <f>I163*1000</f>
        <v>0.49931889025164705</v>
      </c>
      <c r="K163" s="73">
        <f t="shared" si="56"/>
        <v>0.0008379692887718348</v>
      </c>
      <c r="L163" s="74">
        <f t="shared" si="57"/>
        <v>0.8379692887718349</v>
      </c>
    </row>
    <row r="164" spans="1:12" ht="7.5" customHeight="1">
      <c r="A164" s="31"/>
      <c r="B164" s="9"/>
      <c r="C164" s="31"/>
      <c r="D164" s="50"/>
      <c r="E164" s="50"/>
      <c r="L164" s="32"/>
    </row>
    <row r="165" spans="1:5" ht="12.75" hidden="1">
      <c r="A165" s="31"/>
      <c r="B165" s="9"/>
      <c r="C165" s="31"/>
      <c r="D165" s="50"/>
      <c r="E165" s="50"/>
    </row>
    <row r="166" spans="1:12" ht="12.75">
      <c r="A166" s="119" t="s">
        <v>150</v>
      </c>
      <c r="B166" s="115"/>
      <c r="C166" s="118"/>
      <c r="D166" s="123"/>
      <c r="E166" s="123"/>
      <c r="F166" s="117"/>
      <c r="G166" s="117"/>
      <c r="H166" s="117"/>
      <c r="I166" s="117"/>
      <c r="J166" s="117"/>
      <c r="K166" s="117"/>
      <c r="L166" s="117"/>
    </row>
    <row r="167" spans="1:12" ht="12.75">
      <c r="A167" s="118" t="s">
        <v>284</v>
      </c>
      <c r="B167" s="115"/>
      <c r="C167" s="118"/>
      <c r="D167" s="123"/>
      <c r="E167" s="123"/>
      <c r="F167" s="117"/>
      <c r="G167" s="117"/>
      <c r="H167" s="117"/>
      <c r="I167" s="117"/>
      <c r="J167" s="117"/>
      <c r="K167" s="117"/>
      <c r="L167" s="117"/>
    </row>
    <row r="168" spans="1:12" ht="12.75">
      <c r="A168" s="118" t="s">
        <v>151</v>
      </c>
      <c r="B168" s="115"/>
      <c r="C168" s="118"/>
      <c r="D168" s="123"/>
      <c r="E168" s="123"/>
      <c r="F168" s="117"/>
      <c r="G168" s="117"/>
      <c r="H168" s="117"/>
      <c r="I168" s="117"/>
      <c r="J168" s="117"/>
      <c r="K168" s="117"/>
      <c r="L168" s="117"/>
    </row>
    <row r="169" spans="1:12" ht="12.75">
      <c r="A169" s="118" t="s">
        <v>152</v>
      </c>
      <c r="B169" s="115"/>
      <c r="C169" s="118"/>
      <c r="D169" s="123"/>
      <c r="E169" s="123"/>
      <c r="F169" s="117"/>
      <c r="G169" s="117"/>
      <c r="H169" s="117"/>
      <c r="I169" s="117"/>
      <c r="J169" s="117"/>
      <c r="K169" s="117"/>
      <c r="L169" s="117"/>
    </row>
    <row r="170" spans="1:12" ht="12.75">
      <c r="A170" s="157" t="s">
        <v>315</v>
      </c>
      <c r="B170" s="157"/>
      <c r="C170" s="118"/>
      <c r="D170" s="123"/>
      <c r="E170" s="123"/>
      <c r="F170" s="117"/>
      <c r="G170" s="117"/>
      <c r="H170" s="117"/>
      <c r="I170" s="117"/>
      <c r="J170" s="117"/>
      <c r="K170" s="117"/>
      <c r="L170" s="117"/>
    </row>
    <row r="171" spans="1:12" ht="14.25" customHeight="1">
      <c r="A171" s="118"/>
      <c r="B171" s="115"/>
      <c r="C171" s="118"/>
      <c r="D171" s="123"/>
      <c r="E171" s="123"/>
      <c r="F171" s="117"/>
      <c r="G171" s="117"/>
      <c r="H171" s="117"/>
      <c r="I171" s="117"/>
      <c r="J171" s="117"/>
      <c r="K171" s="117"/>
      <c r="L171" s="120" t="s">
        <v>287</v>
      </c>
    </row>
    <row r="172" spans="1:12" ht="39" customHeight="1" thickBot="1">
      <c r="A172" s="180" t="s">
        <v>318</v>
      </c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</row>
    <row r="173" spans="1:12" ht="20.25" customHeight="1" thickBot="1">
      <c r="A173" s="110"/>
      <c r="B173" s="110"/>
      <c r="C173" s="110"/>
      <c r="D173" s="110"/>
      <c r="E173" s="111"/>
      <c r="F173" s="165" t="s">
        <v>2</v>
      </c>
      <c r="G173" s="165"/>
      <c r="H173" s="165" t="s">
        <v>298</v>
      </c>
      <c r="I173" s="165" t="s">
        <v>306</v>
      </c>
      <c r="J173" s="165" t="s">
        <v>307</v>
      </c>
      <c r="K173" s="165" t="s">
        <v>301</v>
      </c>
      <c r="L173" s="165" t="s">
        <v>302</v>
      </c>
    </row>
    <row r="174" spans="1:12" ht="94.5" customHeight="1" thickBot="1">
      <c r="A174" s="112" t="s">
        <v>153</v>
      </c>
      <c r="B174" s="190" t="s">
        <v>154</v>
      </c>
      <c r="C174" s="191"/>
      <c r="D174" s="84" t="s">
        <v>313</v>
      </c>
      <c r="E174" s="84" t="s">
        <v>303</v>
      </c>
      <c r="F174" s="33" t="s">
        <v>155</v>
      </c>
      <c r="G174" s="33" t="s">
        <v>299</v>
      </c>
      <c r="H174" s="165"/>
      <c r="I174" s="165"/>
      <c r="J174" s="165"/>
      <c r="K174" s="165"/>
      <c r="L174" s="165"/>
    </row>
    <row r="175" spans="1:12" ht="19.5" customHeight="1">
      <c r="A175" s="104">
        <v>1</v>
      </c>
      <c r="B175" s="169" t="s">
        <v>262</v>
      </c>
      <c r="C175" s="169"/>
      <c r="D175" s="83">
        <f>D208</f>
        <v>59830</v>
      </c>
      <c r="E175" s="83">
        <f>'[116]DZIAŁ 3'!$C$10</f>
        <v>0</v>
      </c>
      <c r="F175" s="105">
        <f>'[116]DZIAŁ 3'!$D$10</f>
        <v>0</v>
      </c>
      <c r="G175" s="105">
        <f>'[116]DZIAŁ 3'!$E$10</f>
        <v>0</v>
      </c>
      <c r="H175" s="105">
        <f>'[116]DZIAŁ 3'!$F$10</f>
        <v>0</v>
      </c>
      <c r="I175" s="40">
        <f>E175/D175</f>
        <v>0</v>
      </c>
      <c r="J175" s="105">
        <f>I175*1000</f>
        <v>0</v>
      </c>
      <c r="K175" s="146">
        <f>H175/D175</f>
        <v>0</v>
      </c>
      <c r="L175" s="100">
        <f>K175*1000</f>
        <v>0</v>
      </c>
    </row>
    <row r="176" spans="1:12" ht="19.5" customHeight="1">
      <c r="A176" s="102">
        <v>2</v>
      </c>
      <c r="B176" s="168" t="s">
        <v>263</v>
      </c>
      <c r="C176" s="168"/>
      <c r="D176" s="35">
        <f aca="true" t="shared" si="58" ref="D176:D195">D209</f>
        <v>42469</v>
      </c>
      <c r="E176" s="35">
        <f>'[117]DZIAŁ 3'!$C$10</f>
        <v>0</v>
      </c>
      <c r="F176" s="103">
        <f>'[117]DZIAŁ 3'!$D$10</f>
        <v>0</v>
      </c>
      <c r="G176" s="103">
        <f>'[117]DZIAŁ 3'!$E$10</f>
        <v>0</v>
      </c>
      <c r="H176" s="103">
        <f>'[117]DZIAŁ 3'!$F$10</f>
        <v>0</v>
      </c>
      <c r="I176" s="40">
        <f aca="true" t="shared" si="59" ref="I176:I195">E176/D176</f>
        <v>0</v>
      </c>
      <c r="J176" s="105">
        <f aca="true" t="shared" si="60" ref="J176:J195">I176*1000</f>
        <v>0</v>
      </c>
      <c r="K176" s="147">
        <f aca="true" t="shared" si="61" ref="K176:K195">H176/D176</f>
        <v>0</v>
      </c>
      <c r="L176" s="37">
        <f aca="true" t="shared" si="62" ref="L176:L195">K176*1000</f>
        <v>0</v>
      </c>
    </row>
    <row r="177" spans="1:12" ht="19.5" customHeight="1">
      <c r="A177" s="102">
        <v>3</v>
      </c>
      <c r="B177" s="168" t="s">
        <v>264</v>
      </c>
      <c r="C177" s="168"/>
      <c r="D177" s="35">
        <f t="shared" si="58"/>
        <v>66286</v>
      </c>
      <c r="E177" s="35">
        <f>'[118]DZIAŁ 3'!$C$10</f>
        <v>0</v>
      </c>
      <c r="F177" s="103">
        <f>'[118]DZIAŁ 3'!$D$10</f>
        <v>0</v>
      </c>
      <c r="G177" s="103">
        <f>'[118]DZIAŁ 3'!$E$10</f>
        <v>0</v>
      </c>
      <c r="H177" s="103">
        <f>'[118]DZIAŁ 3'!$F$10</f>
        <v>0</v>
      </c>
      <c r="I177" s="40">
        <f t="shared" si="59"/>
        <v>0</v>
      </c>
      <c r="J177" s="105">
        <f t="shared" si="60"/>
        <v>0</v>
      </c>
      <c r="K177" s="147">
        <f t="shared" si="61"/>
        <v>0</v>
      </c>
      <c r="L177" s="37">
        <f t="shared" si="62"/>
        <v>0</v>
      </c>
    </row>
    <row r="178" spans="1:12" ht="19.5" customHeight="1">
      <c r="A178" s="102">
        <v>4</v>
      </c>
      <c r="B178" s="168" t="s">
        <v>265</v>
      </c>
      <c r="C178" s="168"/>
      <c r="D178" s="35">
        <f t="shared" si="58"/>
        <v>58174</v>
      </c>
      <c r="E178" s="35">
        <f>'[119]DZIAŁ 3'!$C$10</f>
        <v>0</v>
      </c>
      <c r="F178" s="103">
        <f>'[119]DZIAŁ 3'!$D$10</f>
        <v>0</v>
      </c>
      <c r="G178" s="103">
        <f>'[119]DZIAŁ 3'!$E$10</f>
        <v>0</v>
      </c>
      <c r="H178" s="103">
        <f>'[119]DZIAŁ 3'!$F$10</f>
        <v>0</v>
      </c>
      <c r="I178" s="40">
        <f t="shared" si="59"/>
        <v>0</v>
      </c>
      <c r="J178" s="105">
        <f t="shared" si="60"/>
        <v>0</v>
      </c>
      <c r="K178" s="147">
        <f t="shared" si="61"/>
        <v>0</v>
      </c>
      <c r="L178" s="37">
        <f t="shared" si="62"/>
        <v>0</v>
      </c>
    </row>
    <row r="179" spans="1:12" ht="19.5" customHeight="1">
      <c r="A179" s="102">
        <v>5</v>
      </c>
      <c r="B179" s="168" t="s">
        <v>266</v>
      </c>
      <c r="C179" s="168"/>
      <c r="D179" s="35">
        <f t="shared" si="58"/>
        <v>89883</v>
      </c>
      <c r="E179" s="35">
        <f>'[120]DZIAŁ 3'!$C$10</f>
        <v>0</v>
      </c>
      <c r="F179" s="103">
        <f>'[120]DZIAŁ 3'!$D$10</f>
        <v>0</v>
      </c>
      <c r="G179" s="103">
        <f>'[120]DZIAŁ 3'!$E$10</f>
        <v>0</v>
      </c>
      <c r="H179" s="103">
        <f>'[120]DZIAŁ 3'!$F$10</f>
        <v>0</v>
      </c>
      <c r="I179" s="40">
        <f t="shared" si="59"/>
        <v>0</v>
      </c>
      <c r="J179" s="105">
        <f t="shared" si="60"/>
        <v>0</v>
      </c>
      <c r="K179" s="147">
        <f t="shared" si="61"/>
        <v>0</v>
      </c>
      <c r="L179" s="37">
        <f t="shared" si="62"/>
        <v>0</v>
      </c>
    </row>
    <row r="180" spans="1:12" ht="19.5" customHeight="1">
      <c r="A180" s="102">
        <v>6</v>
      </c>
      <c r="B180" s="168" t="s">
        <v>267</v>
      </c>
      <c r="C180" s="168"/>
      <c r="D180" s="35">
        <f t="shared" si="58"/>
        <v>57562</v>
      </c>
      <c r="E180" s="35">
        <f>'[121]DZIAŁ 3'!$C$10</f>
        <v>0</v>
      </c>
      <c r="F180" s="80">
        <f>'[121]DZIAŁ 3'!$D$10</f>
        <v>0</v>
      </c>
      <c r="G180" s="80">
        <f>'[121]DZIAŁ 3'!$E$10</f>
        <v>0</v>
      </c>
      <c r="H180" s="80">
        <f>'[121]DZIAŁ 3'!$F$10</f>
        <v>0</v>
      </c>
      <c r="I180" s="40">
        <f t="shared" si="59"/>
        <v>0</v>
      </c>
      <c r="J180" s="105">
        <f t="shared" si="60"/>
        <v>0</v>
      </c>
      <c r="K180" s="147">
        <f t="shared" si="61"/>
        <v>0</v>
      </c>
      <c r="L180" s="37">
        <f t="shared" si="62"/>
        <v>0</v>
      </c>
    </row>
    <row r="181" spans="1:12" ht="19.5" customHeight="1">
      <c r="A181" s="102">
        <v>7</v>
      </c>
      <c r="B181" s="168" t="s">
        <v>268</v>
      </c>
      <c r="C181" s="168"/>
      <c r="D181" s="35">
        <f t="shared" si="58"/>
        <v>27353</v>
      </c>
      <c r="E181" s="35">
        <f>'[122]DZIAŁ 3'!$C$10</f>
        <v>0</v>
      </c>
      <c r="F181" s="103">
        <f>'[122]DZIAŁ 3'!$D$10</f>
        <v>0</v>
      </c>
      <c r="G181" s="103">
        <f>'[122]DZIAŁ 3'!$E$10</f>
        <v>0</v>
      </c>
      <c r="H181" s="103">
        <f>'[122]DZIAŁ 3'!$F$10</f>
        <v>0</v>
      </c>
      <c r="I181" s="40">
        <f t="shared" si="59"/>
        <v>0</v>
      </c>
      <c r="J181" s="105">
        <f t="shared" si="60"/>
        <v>0</v>
      </c>
      <c r="K181" s="147">
        <f t="shared" si="61"/>
        <v>0</v>
      </c>
      <c r="L181" s="37">
        <f t="shared" si="62"/>
        <v>0</v>
      </c>
    </row>
    <row r="182" spans="1:12" ht="19.5" customHeight="1">
      <c r="A182" s="102">
        <v>8</v>
      </c>
      <c r="B182" s="168" t="s">
        <v>269</v>
      </c>
      <c r="C182" s="168"/>
      <c r="D182" s="35">
        <f t="shared" si="58"/>
        <v>93052</v>
      </c>
      <c r="E182" s="35">
        <f>'[123]DZIAŁ 3'!$C$10</f>
        <v>0</v>
      </c>
      <c r="F182" s="103">
        <f>'[123]DZIAŁ 3'!$D$10</f>
        <v>0</v>
      </c>
      <c r="G182" s="103">
        <f>'[123]DZIAŁ 3'!$E$10</f>
        <v>0</v>
      </c>
      <c r="H182" s="103">
        <f>'[123]DZIAŁ 3'!$F$10</f>
        <v>0</v>
      </c>
      <c r="I182" s="40">
        <f t="shared" si="59"/>
        <v>0</v>
      </c>
      <c r="J182" s="105">
        <f t="shared" si="60"/>
        <v>0</v>
      </c>
      <c r="K182" s="147">
        <f t="shared" si="61"/>
        <v>0</v>
      </c>
      <c r="L182" s="37">
        <f t="shared" si="62"/>
        <v>0</v>
      </c>
    </row>
    <row r="183" spans="1:12" ht="19.5" customHeight="1">
      <c r="A183" s="102">
        <v>9</v>
      </c>
      <c r="B183" s="168" t="s">
        <v>270</v>
      </c>
      <c r="C183" s="168"/>
      <c r="D183" s="35">
        <f t="shared" si="58"/>
        <v>65040</v>
      </c>
      <c r="E183" s="35">
        <f>'[124]DZIAŁ 3'!$C$10</f>
        <v>0</v>
      </c>
      <c r="F183" s="103">
        <f>'[124]DZIAŁ 3'!$D$10</f>
        <v>0</v>
      </c>
      <c r="G183" s="103">
        <f>'[124]DZIAŁ 3'!$E$10</f>
        <v>0</v>
      </c>
      <c r="H183" s="103">
        <f>'[124]DZIAŁ 3'!$F$10</f>
        <v>0</v>
      </c>
      <c r="I183" s="40">
        <f t="shared" si="59"/>
        <v>0</v>
      </c>
      <c r="J183" s="105">
        <f t="shared" si="60"/>
        <v>0</v>
      </c>
      <c r="K183" s="147">
        <f t="shared" si="61"/>
        <v>0</v>
      </c>
      <c r="L183" s="37">
        <f t="shared" si="62"/>
        <v>0</v>
      </c>
    </row>
    <row r="184" spans="1:12" ht="19.5" customHeight="1">
      <c r="A184" s="102">
        <v>10</v>
      </c>
      <c r="B184" s="168" t="s">
        <v>271</v>
      </c>
      <c r="C184" s="168"/>
      <c r="D184" s="35">
        <f t="shared" si="58"/>
        <v>42506</v>
      </c>
      <c r="E184" s="35">
        <f>'[125]DZIAŁ 3'!$C$10</f>
        <v>0</v>
      </c>
      <c r="F184" s="103">
        <f>'[125]DZIAŁ 3'!$D$10</f>
        <v>0</v>
      </c>
      <c r="G184" s="103">
        <f>'[125]DZIAŁ 3'!$E$10</f>
        <v>0</v>
      </c>
      <c r="H184" s="103">
        <f>'[125]DZIAŁ 3'!$F$10</f>
        <v>0</v>
      </c>
      <c r="I184" s="40">
        <f t="shared" si="59"/>
        <v>0</v>
      </c>
      <c r="J184" s="105">
        <f t="shared" si="60"/>
        <v>0</v>
      </c>
      <c r="K184" s="147">
        <f t="shared" si="61"/>
        <v>0</v>
      </c>
      <c r="L184" s="37">
        <f t="shared" si="62"/>
        <v>0</v>
      </c>
    </row>
    <row r="185" spans="1:12" ht="19.5" customHeight="1">
      <c r="A185" s="102">
        <v>11</v>
      </c>
      <c r="B185" s="168" t="s">
        <v>272</v>
      </c>
      <c r="C185" s="168"/>
      <c r="D185" s="35">
        <f t="shared" si="58"/>
        <v>50901</v>
      </c>
      <c r="E185" s="35">
        <f>'[126]DZIAŁ 3'!$C$10</f>
        <v>0</v>
      </c>
      <c r="F185" s="103">
        <f>'[126]DZIAŁ 3'!$D$10</f>
        <v>0</v>
      </c>
      <c r="G185" s="103">
        <f>'[126]DZIAŁ 3'!$E$10</f>
        <v>0</v>
      </c>
      <c r="H185" s="103">
        <f>'[126]DZIAŁ 3'!$F$10</f>
        <v>0</v>
      </c>
      <c r="I185" s="40">
        <f t="shared" si="59"/>
        <v>0</v>
      </c>
      <c r="J185" s="105">
        <f t="shared" si="60"/>
        <v>0</v>
      </c>
      <c r="K185" s="147">
        <f t="shared" si="61"/>
        <v>0</v>
      </c>
      <c r="L185" s="37">
        <f t="shared" si="62"/>
        <v>0</v>
      </c>
    </row>
    <row r="186" spans="1:12" ht="19.5" customHeight="1">
      <c r="A186" s="102">
        <v>12</v>
      </c>
      <c r="B186" s="168" t="s">
        <v>273</v>
      </c>
      <c r="C186" s="168"/>
      <c r="D186" s="35">
        <f t="shared" si="58"/>
        <v>33859</v>
      </c>
      <c r="E186" s="35">
        <f>'[127]DZIAŁ 3'!$C$10</f>
        <v>0</v>
      </c>
      <c r="F186" s="103">
        <f>'[127]DZIAŁ 3'!$D$10</f>
        <v>0</v>
      </c>
      <c r="G186" s="103">
        <f>'[127]DZIAŁ 3'!$E$10</f>
        <v>0</v>
      </c>
      <c r="H186" s="103">
        <f>'[127]DZIAŁ 3'!$F$10</f>
        <v>0</v>
      </c>
      <c r="I186" s="40">
        <f t="shared" si="59"/>
        <v>0</v>
      </c>
      <c r="J186" s="105">
        <f t="shared" si="60"/>
        <v>0</v>
      </c>
      <c r="K186" s="147">
        <f t="shared" si="61"/>
        <v>0</v>
      </c>
      <c r="L186" s="37">
        <f t="shared" si="62"/>
        <v>0</v>
      </c>
    </row>
    <row r="187" spans="1:12" ht="19.5" customHeight="1">
      <c r="A187" s="102">
        <v>13</v>
      </c>
      <c r="B187" s="168" t="s">
        <v>274</v>
      </c>
      <c r="C187" s="168"/>
      <c r="D187" s="35">
        <f t="shared" si="58"/>
        <v>44291</v>
      </c>
      <c r="E187" s="35">
        <f>'[128]DZIAŁ 3'!$C$10</f>
        <v>0</v>
      </c>
      <c r="F187" s="103">
        <f>'[128]DZIAŁ 3'!$D$10</f>
        <v>0</v>
      </c>
      <c r="G187" s="103">
        <f>'[128]DZIAŁ 3'!$E$10</f>
        <v>0</v>
      </c>
      <c r="H187" s="103">
        <f>'[128]DZIAŁ 3'!$F$10</f>
        <v>0</v>
      </c>
      <c r="I187" s="40">
        <f t="shared" si="59"/>
        <v>0</v>
      </c>
      <c r="J187" s="105">
        <f t="shared" si="60"/>
        <v>0</v>
      </c>
      <c r="K187" s="147">
        <f t="shared" si="61"/>
        <v>0</v>
      </c>
      <c r="L187" s="37">
        <f t="shared" si="62"/>
        <v>0</v>
      </c>
    </row>
    <row r="188" spans="1:12" ht="19.5" customHeight="1">
      <c r="A188" s="102">
        <v>14</v>
      </c>
      <c r="B188" s="168" t="s">
        <v>275</v>
      </c>
      <c r="C188" s="168"/>
      <c r="D188" s="35">
        <f t="shared" si="58"/>
        <v>34805</v>
      </c>
      <c r="E188" s="35">
        <f>'[129]DZIAŁ 3'!$C$10</f>
        <v>0</v>
      </c>
      <c r="F188" s="80">
        <f>'[129]DZIAŁ 3'!$D$10</f>
        <v>0</v>
      </c>
      <c r="G188" s="80">
        <f>'[129]DZIAŁ 3'!$E$10</f>
        <v>0</v>
      </c>
      <c r="H188" s="80">
        <f>'[129]DZIAŁ 3'!$F$10</f>
        <v>0</v>
      </c>
      <c r="I188" s="40">
        <f t="shared" si="59"/>
        <v>0</v>
      </c>
      <c r="J188" s="105">
        <f t="shared" si="60"/>
        <v>0</v>
      </c>
      <c r="K188" s="147">
        <f t="shared" si="61"/>
        <v>0</v>
      </c>
      <c r="L188" s="37">
        <f t="shared" si="62"/>
        <v>0</v>
      </c>
    </row>
    <row r="189" spans="1:12" ht="19.5" customHeight="1">
      <c r="A189" s="102">
        <v>15</v>
      </c>
      <c r="B189" s="168" t="s">
        <v>276</v>
      </c>
      <c r="C189" s="168"/>
      <c r="D189" s="35">
        <f t="shared" si="58"/>
        <v>123049</v>
      </c>
      <c r="E189" s="35">
        <f>'[130]DZIAŁ 3'!$C$10</f>
        <v>0</v>
      </c>
      <c r="F189" s="103">
        <f>'[130]DZIAŁ 3'!$D$10</f>
        <v>0</v>
      </c>
      <c r="G189" s="103">
        <f>'[130]DZIAŁ 3'!$E$10</f>
        <v>0</v>
      </c>
      <c r="H189" s="103">
        <f>'[130]DZIAŁ 3'!$F$10</f>
        <v>0</v>
      </c>
      <c r="I189" s="40">
        <f t="shared" si="59"/>
        <v>0</v>
      </c>
      <c r="J189" s="105">
        <f t="shared" si="60"/>
        <v>0</v>
      </c>
      <c r="K189" s="147">
        <f t="shared" si="61"/>
        <v>0</v>
      </c>
      <c r="L189" s="37">
        <f t="shared" si="62"/>
        <v>0</v>
      </c>
    </row>
    <row r="190" spans="1:12" ht="19.5" customHeight="1">
      <c r="A190" s="102">
        <v>16</v>
      </c>
      <c r="B190" s="168" t="s">
        <v>277</v>
      </c>
      <c r="C190" s="168"/>
      <c r="D190" s="35">
        <f t="shared" si="58"/>
        <v>106442</v>
      </c>
      <c r="E190" s="35">
        <f>'[131]DZIAŁ 3'!$C$10</f>
        <v>0</v>
      </c>
      <c r="F190" s="103">
        <f>'[131]DZIAŁ 3'!$D$10</f>
        <v>0</v>
      </c>
      <c r="G190" s="103">
        <f>'[131]DZIAŁ 3'!$E$10</f>
        <v>0</v>
      </c>
      <c r="H190" s="103">
        <f>'[131]DZIAŁ 3'!$F$10</f>
        <v>0</v>
      </c>
      <c r="I190" s="40">
        <f t="shared" si="59"/>
        <v>0</v>
      </c>
      <c r="J190" s="105">
        <f t="shared" si="60"/>
        <v>0</v>
      </c>
      <c r="K190" s="147">
        <f t="shared" si="61"/>
        <v>0</v>
      </c>
      <c r="L190" s="37">
        <f t="shared" si="62"/>
        <v>0</v>
      </c>
    </row>
    <row r="191" spans="1:12" ht="19.5" customHeight="1">
      <c r="A191" s="102">
        <v>17</v>
      </c>
      <c r="B191" s="168" t="s">
        <v>278</v>
      </c>
      <c r="C191" s="168"/>
      <c r="D191" s="35">
        <f t="shared" si="58"/>
        <v>57771</v>
      </c>
      <c r="E191" s="35">
        <f>'[132]DZIAŁ 3'!$C$10</f>
        <v>0</v>
      </c>
      <c r="F191" s="103">
        <f>'[132]DZIAŁ 3'!$D$10</f>
        <v>0</v>
      </c>
      <c r="G191" s="103">
        <f>'[132]DZIAŁ 3'!$E$10</f>
        <v>0</v>
      </c>
      <c r="H191" s="103">
        <f>'[132]DZIAŁ 3'!$F$10</f>
        <v>0</v>
      </c>
      <c r="I191" s="40">
        <f t="shared" si="59"/>
        <v>0</v>
      </c>
      <c r="J191" s="105">
        <f t="shared" si="60"/>
        <v>0</v>
      </c>
      <c r="K191" s="147">
        <f t="shared" si="61"/>
        <v>0</v>
      </c>
      <c r="L191" s="37">
        <f t="shared" si="62"/>
        <v>0</v>
      </c>
    </row>
    <row r="192" spans="1:12" ht="19.5" customHeight="1">
      <c r="A192" s="102">
        <v>18</v>
      </c>
      <c r="B192" s="168" t="s">
        <v>279</v>
      </c>
      <c r="C192" s="168"/>
      <c r="D192" s="35">
        <f t="shared" si="58"/>
        <v>70891</v>
      </c>
      <c r="E192" s="35">
        <f>'[133]DZIAŁ 3'!$C$10</f>
        <v>0</v>
      </c>
      <c r="F192" s="103">
        <f>'[133]DZIAŁ 3'!$D$10</f>
        <v>0</v>
      </c>
      <c r="G192" s="103">
        <f>'[133]DZIAŁ 3'!$E$10</f>
        <v>0</v>
      </c>
      <c r="H192" s="103">
        <f>'[133]DZIAŁ 3'!$F$10</f>
        <v>0</v>
      </c>
      <c r="I192" s="40">
        <f t="shared" si="59"/>
        <v>0</v>
      </c>
      <c r="J192" s="105">
        <f t="shared" si="60"/>
        <v>0</v>
      </c>
      <c r="K192" s="147">
        <f t="shared" si="61"/>
        <v>0</v>
      </c>
      <c r="L192" s="37">
        <f t="shared" si="62"/>
        <v>0</v>
      </c>
    </row>
    <row r="193" spans="1:12" ht="19.5" customHeight="1">
      <c r="A193" s="102">
        <v>19</v>
      </c>
      <c r="B193" s="168" t="s">
        <v>280</v>
      </c>
      <c r="C193" s="168"/>
      <c r="D193" s="35">
        <f t="shared" si="58"/>
        <v>23604</v>
      </c>
      <c r="E193" s="35">
        <f>'[134]DZIAŁ 3'!$C$10</f>
        <v>0</v>
      </c>
      <c r="F193" s="103">
        <f>'[134]DZIAŁ 3'!$D$10</f>
        <v>0</v>
      </c>
      <c r="G193" s="103">
        <f>'[134]DZIAŁ 3'!$E$10</f>
        <v>0</v>
      </c>
      <c r="H193" s="103">
        <f>'[134]DZIAŁ 3'!$F$10</f>
        <v>0</v>
      </c>
      <c r="I193" s="40">
        <f t="shared" si="59"/>
        <v>0</v>
      </c>
      <c r="J193" s="105">
        <f t="shared" si="60"/>
        <v>0</v>
      </c>
      <c r="K193" s="147">
        <f t="shared" si="61"/>
        <v>0</v>
      </c>
      <c r="L193" s="37">
        <f t="shared" si="62"/>
        <v>0</v>
      </c>
    </row>
    <row r="194" spans="1:12" ht="19.5" customHeight="1">
      <c r="A194" s="102">
        <v>20</v>
      </c>
      <c r="B194" s="168" t="s">
        <v>281</v>
      </c>
      <c r="C194" s="168"/>
      <c r="D194" s="35">
        <f t="shared" si="58"/>
        <v>173831</v>
      </c>
      <c r="E194" s="35">
        <v>0</v>
      </c>
      <c r="F194" s="103">
        <v>0</v>
      </c>
      <c r="G194" s="103">
        <v>0</v>
      </c>
      <c r="H194" s="103">
        <v>0</v>
      </c>
      <c r="I194" s="40">
        <f t="shared" si="59"/>
        <v>0</v>
      </c>
      <c r="J194" s="105">
        <f t="shared" si="60"/>
        <v>0</v>
      </c>
      <c r="K194" s="147">
        <f t="shared" si="61"/>
        <v>0</v>
      </c>
      <c r="L194" s="37">
        <f t="shared" si="62"/>
        <v>0</v>
      </c>
    </row>
    <row r="195" spans="1:12" ht="19.5" customHeight="1" thickBot="1">
      <c r="A195" s="106">
        <v>21</v>
      </c>
      <c r="B195" s="182" t="s">
        <v>282</v>
      </c>
      <c r="C195" s="182"/>
      <c r="D195" s="44">
        <f t="shared" si="58"/>
        <v>122368</v>
      </c>
      <c r="E195" s="44">
        <v>0</v>
      </c>
      <c r="F195" s="107">
        <v>0</v>
      </c>
      <c r="G195" s="107">
        <v>0</v>
      </c>
      <c r="H195" s="107">
        <v>0</v>
      </c>
      <c r="I195" s="40">
        <f t="shared" si="59"/>
        <v>0</v>
      </c>
      <c r="J195" s="105">
        <f t="shared" si="60"/>
        <v>0</v>
      </c>
      <c r="K195" s="148">
        <f t="shared" si="61"/>
        <v>0</v>
      </c>
      <c r="L195" s="62">
        <f t="shared" si="62"/>
        <v>0</v>
      </c>
    </row>
    <row r="196" spans="1:12" ht="19.5" customHeight="1" thickBot="1">
      <c r="A196" s="160" t="s">
        <v>146</v>
      </c>
      <c r="B196" s="160"/>
      <c r="C196" s="160"/>
      <c r="D196" s="63">
        <f>SUM(D175:D195)</f>
        <v>1443967</v>
      </c>
      <c r="E196" s="63">
        <f>SUM(E175:E195)</f>
        <v>0</v>
      </c>
      <c r="F196" s="63">
        <f>SUM(F175:F195)</f>
        <v>0</v>
      </c>
      <c r="G196" s="63">
        <f>SUM(G175:G195)</f>
        <v>0</v>
      </c>
      <c r="H196" s="63">
        <f>SUM(H175:H195)</f>
        <v>0</v>
      </c>
      <c r="I196" s="66">
        <f>E196/D196</f>
        <v>0</v>
      </c>
      <c r="J196" s="63">
        <f>I196*1000</f>
        <v>0</v>
      </c>
      <c r="K196" s="66">
        <f>H196/D196</f>
        <v>0</v>
      </c>
      <c r="L196" s="63">
        <f>K196*1000</f>
        <v>0</v>
      </c>
    </row>
    <row r="197" spans="1:12" ht="12" customHeight="1">
      <c r="A197" s="131" t="s">
        <v>150</v>
      </c>
      <c r="B197" s="121"/>
      <c r="C197" s="117"/>
      <c r="D197" s="122"/>
      <c r="E197" s="122"/>
      <c r="F197" s="117"/>
      <c r="G197" s="117"/>
      <c r="H197" s="117"/>
      <c r="I197" s="117"/>
      <c r="J197" s="117"/>
      <c r="K197" s="117"/>
      <c r="L197" s="117"/>
    </row>
    <row r="198" spans="1:12" ht="12" customHeight="1">
      <c r="A198" s="117" t="s">
        <v>283</v>
      </c>
      <c r="B198" s="121"/>
      <c r="C198" s="117"/>
      <c r="D198" s="122"/>
      <c r="E198" s="122"/>
      <c r="F198" s="117"/>
      <c r="G198" s="117"/>
      <c r="H198" s="117"/>
      <c r="I198" s="117"/>
      <c r="J198" s="117"/>
      <c r="K198" s="117"/>
      <c r="L198" s="117"/>
    </row>
    <row r="199" spans="1:12" ht="12" customHeight="1">
      <c r="A199" s="117" t="s">
        <v>159</v>
      </c>
      <c r="B199" s="121"/>
      <c r="C199" s="117"/>
      <c r="D199" s="122"/>
      <c r="E199" s="122"/>
      <c r="F199" s="117"/>
      <c r="G199" s="117"/>
      <c r="H199" s="117"/>
      <c r="I199" s="117"/>
      <c r="J199" s="117"/>
      <c r="K199" s="117"/>
      <c r="L199" s="117"/>
    </row>
    <row r="200" spans="1:12" ht="12" customHeight="1">
      <c r="A200" s="157" t="s">
        <v>315</v>
      </c>
      <c r="B200" s="157"/>
      <c r="C200" s="117"/>
      <c r="D200" s="122"/>
      <c r="E200" s="122"/>
      <c r="F200" s="117"/>
      <c r="G200" s="117"/>
      <c r="H200" s="117"/>
      <c r="I200" s="117"/>
      <c r="J200" s="117"/>
      <c r="K200" s="117"/>
      <c r="L200" s="117"/>
    </row>
    <row r="201" spans="1:12" ht="19.5" customHeight="1">
      <c r="A201" s="118"/>
      <c r="B201" s="115"/>
      <c r="C201" s="118"/>
      <c r="D201" s="123"/>
      <c r="E201" s="123"/>
      <c r="F201" s="117"/>
      <c r="G201" s="117"/>
      <c r="H201" s="117"/>
      <c r="I201" s="117"/>
      <c r="J201" s="117"/>
      <c r="K201" s="117"/>
      <c r="L201" s="120" t="s">
        <v>1</v>
      </c>
    </row>
    <row r="202" spans="1:12" ht="22.5">
      <c r="A202" s="127" t="s">
        <v>309</v>
      </c>
      <c r="B202" s="128"/>
      <c r="C202" s="118"/>
      <c r="D202" s="123"/>
      <c r="E202" s="123"/>
      <c r="F202" s="117"/>
      <c r="G202" s="117"/>
      <c r="H202" s="117"/>
      <c r="I202" s="117"/>
      <c r="J202" s="117"/>
      <c r="K202" s="117"/>
      <c r="L202" s="117"/>
    </row>
    <row r="203" spans="1:12" ht="15.75">
      <c r="A203" s="129"/>
      <c r="B203" s="130"/>
      <c r="C203" s="129"/>
      <c r="D203" s="132"/>
      <c r="E203" s="132"/>
      <c r="F203" s="116"/>
      <c r="G203" s="116"/>
      <c r="H203" s="116"/>
      <c r="I203" s="116"/>
      <c r="J203" s="116"/>
      <c r="K203" s="116"/>
      <c r="L203" s="116"/>
    </row>
    <row r="204" spans="1:12" ht="25.5" customHeight="1">
      <c r="A204" s="180" t="s">
        <v>319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</row>
    <row r="205" spans="1:12" ht="16.5" thickBot="1">
      <c r="A205" s="115"/>
      <c r="B205" s="115"/>
      <c r="C205" s="115"/>
      <c r="D205" s="133"/>
      <c r="E205" s="133"/>
      <c r="F205" s="116"/>
      <c r="G205" s="116"/>
      <c r="H205" s="116"/>
      <c r="I205" s="116"/>
      <c r="J205" s="116"/>
      <c r="K205" s="116"/>
      <c r="L205" s="117"/>
    </row>
    <row r="206" spans="1:12" ht="15.75" customHeight="1" thickBot="1">
      <c r="A206" s="134"/>
      <c r="B206" s="134"/>
      <c r="C206" s="134"/>
      <c r="D206" s="134"/>
      <c r="E206" s="134"/>
      <c r="F206" s="165" t="s">
        <v>2</v>
      </c>
      <c r="G206" s="165"/>
      <c r="H206" s="165" t="s">
        <v>298</v>
      </c>
      <c r="I206" s="165" t="s">
        <v>306</v>
      </c>
      <c r="J206" s="165" t="s">
        <v>307</v>
      </c>
      <c r="K206" s="165" t="s">
        <v>301</v>
      </c>
      <c r="L206" s="165" t="s">
        <v>302</v>
      </c>
    </row>
    <row r="207" spans="1:12" ht="80.25" customHeight="1" thickBot="1">
      <c r="A207" s="33" t="s">
        <v>153</v>
      </c>
      <c r="B207" s="166" t="s">
        <v>154</v>
      </c>
      <c r="C207" s="167"/>
      <c r="D207" s="33" t="s">
        <v>313</v>
      </c>
      <c r="E207" s="33" t="s">
        <v>303</v>
      </c>
      <c r="F207" s="33" t="s">
        <v>155</v>
      </c>
      <c r="G207" s="33" t="s">
        <v>299</v>
      </c>
      <c r="H207" s="165"/>
      <c r="I207" s="165"/>
      <c r="J207" s="165"/>
      <c r="K207" s="165"/>
      <c r="L207" s="165"/>
    </row>
    <row r="208" spans="1:12" ht="15.75">
      <c r="A208" s="34">
        <v>1</v>
      </c>
      <c r="B208" s="163" t="s">
        <v>8</v>
      </c>
      <c r="C208" s="164"/>
      <c r="D208" s="99">
        <v>59830</v>
      </c>
      <c r="E208" s="83">
        <f>E15+E175</f>
        <v>12</v>
      </c>
      <c r="F208" s="83">
        <f>F15+F175</f>
        <v>12</v>
      </c>
      <c r="G208" s="83">
        <f>G15+G175</f>
        <v>0</v>
      </c>
      <c r="H208" s="83">
        <f>H15+H175</f>
        <v>22</v>
      </c>
      <c r="I208" s="98">
        <f>E208/D208</f>
        <v>0.00020056827678422196</v>
      </c>
      <c r="J208" s="83">
        <f>I208*1000</f>
        <v>0.20056827678422195</v>
      </c>
      <c r="K208" s="146">
        <f>H208/D208</f>
        <v>0.0003677085074377403</v>
      </c>
      <c r="L208" s="100">
        <f>K208*1000</f>
        <v>0.36770850743774025</v>
      </c>
    </row>
    <row r="209" spans="1:12" ht="15.75">
      <c r="A209" s="38">
        <v>2</v>
      </c>
      <c r="B209" s="158" t="s">
        <v>19</v>
      </c>
      <c r="C209" s="159"/>
      <c r="D209" s="58">
        <v>42469</v>
      </c>
      <c r="E209" s="35">
        <f>E24+E176</f>
        <v>43</v>
      </c>
      <c r="F209" s="35">
        <f>F24+F176</f>
        <v>40</v>
      </c>
      <c r="G209" s="35">
        <f>G24+G176</f>
        <v>19</v>
      </c>
      <c r="H209" s="35">
        <f>H24+H176</f>
        <v>101</v>
      </c>
      <c r="I209" s="98">
        <f aca="true" t="shared" si="63" ref="I209:I228">E209/D209</f>
        <v>0.0010125032376557019</v>
      </c>
      <c r="J209" s="83">
        <f aca="true" t="shared" si="64" ref="J209:J228">I209*1000</f>
        <v>1.012503237655702</v>
      </c>
      <c r="K209" s="147">
        <f aca="true" t="shared" si="65" ref="K209:K228">H209/D209</f>
        <v>0.002378205279144788</v>
      </c>
      <c r="L209" s="37">
        <f aca="true" t="shared" si="66" ref="L209:L228">K209*1000</f>
        <v>2.378205279144788</v>
      </c>
    </row>
    <row r="210" spans="1:12" ht="15.75">
      <c r="A210" s="34">
        <v>3</v>
      </c>
      <c r="B210" s="158" t="s">
        <v>28</v>
      </c>
      <c r="C210" s="159"/>
      <c r="D210" s="58">
        <v>66286</v>
      </c>
      <c r="E210" s="35">
        <f>E32+E177</f>
        <v>21</v>
      </c>
      <c r="F210" s="35">
        <f>F32+F177</f>
        <v>21</v>
      </c>
      <c r="G210" s="35">
        <f>G32+G177</f>
        <v>1</v>
      </c>
      <c r="H210" s="35">
        <f>H32+H177</f>
        <v>32</v>
      </c>
      <c r="I210" s="98">
        <f t="shared" si="63"/>
        <v>0.00031680897927164107</v>
      </c>
      <c r="J210" s="83">
        <f t="shared" si="64"/>
        <v>0.3168089792716411</v>
      </c>
      <c r="K210" s="147">
        <f t="shared" si="65"/>
        <v>0.00048275653984250066</v>
      </c>
      <c r="L210" s="37">
        <f t="shared" si="66"/>
        <v>0.48275653984250066</v>
      </c>
    </row>
    <row r="211" spans="1:12" ht="15.75">
      <c r="A211" s="38">
        <v>4</v>
      </c>
      <c r="B211" s="158" t="s">
        <v>36</v>
      </c>
      <c r="C211" s="159"/>
      <c r="D211" s="58">
        <v>58174</v>
      </c>
      <c r="E211" s="35">
        <f>E43+E178</f>
        <v>9</v>
      </c>
      <c r="F211" s="35">
        <f>F43+F178</f>
        <v>9</v>
      </c>
      <c r="G211" s="35">
        <f>G43+G178</f>
        <v>6</v>
      </c>
      <c r="H211" s="35">
        <f>H43+H178</f>
        <v>40</v>
      </c>
      <c r="I211" s="98">
        <f t="shared" si="63"/>
        <v>0.00015470828892632447</v>
      </c>
      <c r="J211" s="83">
        <f t="shared" si="64"/>
        <v>0.15470828892632446</v>
      </c>
      <c r="K211" s="147">
        <f t="shared" si="65"/>
        <v>0.0006875923952281088</v>
      </c>
      <c r="L211" s="37">
        <f t="shared" si="66"/>
        <v>0.6875923952281088</v>
      </c>
    </row>
    <row r="212" spans="1:12" ht="15.75">
      <c r="A212" s="34">
        <v>5</v>
      </c>
      <c r="B212" s="158" t="s">
        <v>38</v>
      </c>
      <c r="C212" s="159"/>
      <c r="D212" s="58">
        <v>89883</v>
      </c>
      <c r="E212" s="35">
        <f>E50+E179</f>
        <v>58</v>
      </c>
      <c r="F212" s="35">
        <f>F50+F179</f>
        <v>58</v>
      </c>
      <c r="G212" s="35">
        <f>G50+G179</f>
        <v>0</v>
      </c>
      <c r="H212" s="35">
        <f>H50+H179</f>
        <v>66</v>
      </c>
      <c r="I212" s="98">
        <f t="shared" si="63"/>
        <v>0.0006452833127510208</v>
      </c>
      <c r="J212" s="83">
        <f t="shared" si="64"/>
        <v>0.6452833127510208</v>
      </c>
      <c r="K212" s="147">
        <f t="shared" si="65"/>
        <v>0.0007342879076132306</v>
      </c>
      <c r="L212" s="37">
        <f t="shared" si="66"/>
        <v>0.7342879076132306</v>
      </c>
    </row>
    <row r="213" spans="1:12" ht="15.75">
      <c r="A213" s="38">
        <v>6</v>
      </c>
      <c r="B213" s="158" t="s">
        <v>44</v>
      </c>
      <c r="C213" s="159"/>
      <c r="D213" s="58">
        <v>57562</v>
      </c>
      <c r="E213" s="35">
        <f>E58+E180</f>
        <v>220</v>
      </c>
      <c r="F213" s="35">
        <f>F58+F180</f>
        <v>200</v>
      </c>
      <c r="G213" s="35">
        <f>G58+G180</f>
        <v>64</v>
      </c>
      <c r="H213" s="35">
        <f>H58+H180</f>
        <v>447</v>
      </c>
      <c r="I213" s="98">
        <f t="shared" si="63"/>
        <v>0.0038219658802682325</v>
      </c>
      <c r="J213" s="83">
        <f t="shared" si="64"/>
        <v>3.8219658802682326</v>
      </c>
      <c r="K213" s="147">
        <f t="shared" si="65"/>
        <v>0.007765539765817727</v>
      </c>
      <c r="L213" s="37">
        <f t="shared" si="66"/>
        <v>7.765539765817727</v>
      </c>
    </row>
    <row r="214" spans="1:12" ht="15.75">
      <c r="A214" s="34">
        <v>7</v>
      </c>
      <c r="B214" s="158" t="s">
        <v>51</v>
      </c>
      <c r="C214" s="159"/>
      <c r="D214" s="58">
        <v>27353</v>
      </c>
      <c r="E214" s="35">
        <f>E63+E181</f>
        <v>4</v>
      </c>
      <c r="F214" s="35">
        <f>F63+F181</f>
        <v>3</v>
      </c>
      <c r="G214" s="35">
        <f>G63+G181</f>
        <v>2</v>
      </c>
      <c r="H214" s="35">
        <f>H63+H181</f>
        <v>6</v>
      </c>
      <c r="I214" s="98">
        <f t="shared" si="63"/>
        <v>0.0001462362446532373</v>
      </c>
      <c r="J214" s="83">
        <f t="shared" si="64"/>
        <v>0.1462362446532373</v>
      </c>
      <c r="K214" s="147">
        <f t="shared" si="65"/>
        <v>0.00021935436697985596</v>
      </c>
      <c r="L214" s="37">
        <f t="shared" si="66"/>
        <v>0.21935436697985594</v>
      </c>
    </row>
    <row r="215" spans="1:12" ht="15.75">
      <c r="A215" s="38">
        <v>8</v>
      </c>
      <c r="B215" s="158" t="s">
        <v>56</v>
      </c>
      <c r="C215" s="159"/>
      <c r="D215" s="58">
        <v>93052</v>
      </c>
      <c r="E215" s="35">
        <f>E72+E182</f>
        <v>10</v>
      </c>
      <c r="F215" s="35">
        <f>F72+F182</f>
        <v>10</v>
      </c>
      <c r="G215" s="35">
        <f>G72+G182</f>
        <v>2</v>
      </c>
      <c r="H215" s="35">
        <f>H72+H182</f>
        <v>18</v>
      </c>
      <c r="I215" s="98">
        <f t="shared" si="63"/>
        <v>0.00010746679276103683</v>
      </c>
      <c r="J215" s="83">
        <f t="shared" si="64"/>
        <v>0.10746679276103684</v>
      </c>
      <c r="K215" s="147">
        <f t="shared" si="65"/>
        <v>0.00019344022696986631</v>
      </c>
      <c r="L215" s="37">
        <f t="shared" si="66"/>
        <v>0.19344022696986632</v>
      </c>
    </row>
    <row r="216" spans="1:12" ht="15.75">
      <c r="A216" s="34">
        <v>9</v>
      </c>
      <c r="B216" s="158" t="s">
        <v>64</v>
      </c>
      <c r="C216" s="159"/>
      <c r="D216" s="58">
        <v>65040</v>
      </c>
      <c r="E216" s="35">
        <f>E80+E183</f>
        <v>15</v>
      </c>
      <c r="F216" s="35">
        <f>F80+F183</f>
        <v>15</v>
      </c>
      <c r="G216" s="35">
        <f>G80+G183</f>
        <v>0</v>
      </c>
      <c r="H216" s="35">
        <f>H80+H183</f>
        <v>15</v>
      </c>
      <c r="I216" s="98">
        <f t="shared" si="63"/>
        <v>0.00023062730627306272</v>
      </c>
      <c r="J216" s="83">
        <f t="shared" si="64"/>
        <v>0.23062730627306272</v>
      </c>
      <c r="K216" s="147">
        <f t="shared" si="65"/>
        <v>0.00023062730627306272</v>
      </c>
      <c r="L216" s="37">
        <f t="shared" si="66"/>
        <v>0.23062730627306272</v>
      </c>
    </row>
    <row r="217" spans="1:12" ht="15.75">
      <c r="A217" s="38">
        <v>10</v>
      </c>
      <c r="B217" s="158" t="s">
        <v>72</v>
      </c>
      <c r="C217" s="159"/>
      <c r="D217" s="58">
        <v>42506</v>
      </c>
      <c r="E217" s="35">
        <f>E87+E184</f>
        <v>17</v>
      </c>
      <c r="F217" s="35">
        <f>F87+F184</f>
        <v>17</v>
      </c>
      <c r="G217" s="35">
        <f>G87+G184</f>
        <v>1</v>
      </c>
      <c r="H217" s="35">
        <f>H87+H184</f>
        <v>17</v>
      </c>
      <c r="I217" s="98">
        <f t="shared" si="63"/>
        <v>0.0003999435373829577</v>
      </c>
      <c r="J217" s="83">
        <f t="shared" si="64"/>
        <v>0.3999435373829577</v>
      </c>
      <c r="K217" s="147">
        <f t="shared" si="65"/>
        <v>0.0003999435373829577</v>
      </c>
      <c r="L217" s="37">
        <f t="shared" si="66"/>
        <v>0.3999435373829577</v>
      </c>
    </row>
    <row r="218" spans="1:12" ht="15.75">
      <c r="A218" s="34">
        <v>11</v>
      </c>
      <c r="B218" s="158" t="s">
        <v>156</v>
      </c>
      <c r="C218" s="159"/>
      <c r="D218" s="58">
        <v>50901</v>
      </c>
      <c r="E218" s="35">
        <f>E94+E185</f>
        <v>8</v>
      </c>
      <c r="F218" s="35">
        <f>F94+F185</f>
        <v>8</v>
      </c>
      <c r="G218" s="35">
        <f>G94+G185</f>
        <v>0</v>
      </c>
      <c r="H218" s="35">
        <f>H94+H185</f>
        <v>9</v>
      </c>
      <c r="I218" s="98">
        <f t="shared" si="63"/>
        <v>0.00015716783560244395</v>
      </c>
      <c r="J218" s="83">
        <f t="shared" si="64"/>
        <v>0.15716783560244396</v>
      </c>
      <c r="K218" s="147">
        <f t="shared" si="65"/>
        <v>0.00017681381505274944</v>
      </c>
      <c r="L218" s="37">
        <f t="shared" si="66"/>
        <v>0.17681381505274946</v>
      </c>
    </row>
    <row r="219" spans="1:12" ht="15.75">
      <c r="A219" s="38">
        <v>12</v>
      </c>
      <c r="B219" s="158" t="s">
        <v>86</v>
      </c>
      <c r="C219" s="159"/>
      <c r="D219" s="58">
        <v>33859</v>
      </c>
      <c r="E219" s="35">
        <f>E100+E186</f>
        <v>1</v>
      </c>
      <c r="F219" s="35">
        <f>F100+F186</f>
        <v>1</v>
      </c>
      <c r="G219" s="35">
        <f>G100+G186</f>
        <v>1</v>
      </c>
      <c r="H219" s="35">
        <f>H100+H186</f>
        <v>5</v>
      </c>
      <c r="I219" s="98">
        <f t="shared" si="63"/>
        <v>2.9534244957027673E-05</v>
      </c>
      <c r="J219" s="83">
        <f t="shared" si="64"/>
        <v>0.029534244957027674</v>
      </c>
      <c r="K219" s="147">
        <f t="shared" si="65"/>
        <v>0.00014767122478513835</v>
      </c>
      <c r="L219" s="37">
        <f t="shared" si="66"/>
        <v>0.14767122478513836</v>
      </c>
    </row>
    <row r="220" spans="1:12" ht="15.75">
      <c r="A220" s="34">
        <v>13</v>
      </c>
      <c r="B220" s="158" t="s">
        <v>91</v>
      </c>
      <c r="C220" s="159"/>
      <c r="D220" s="58">
        <v>44291</v>
      </c>
      <c r="E220" s="35">
        <f>E107+E187</f>
        <v>29</v>
      </c>
      <c r="F220" s="35">
        <f>F107+F187</f>
        <v>24</v>
      </c>
      <c r="G220" s="35">
        <f>G107+G187</f>
        <v>12</v>
      </c>
      <c r="H220" s="35">
        <f>H107+H187</f>
        <v>42</v>
      </c>
      <c r="I220" s="98">
        <f t="shared" si="63"/>
        <v>0.0006547605608362872</v>
      </c>
      <c r="J220" s="83">
        <f t="shared" si="64"/>
        <v>0.6547605608362872</v>
      </c>
      <c r="K220" s="147">
        <f t="shared" si="65"/>
        <v>0.0009482739156939334</v>
      </c>
      <c r="L220" s="37">
        <f t="shared" si="66"/>
        <v>0.9482739156939334</v>
      </c>
    </row>
    <row r="221" spans="1:12" ht="15.75">
      <c r="A221" s="38">
        <v>14</v>
      </c>
      <c r="B221" s="158" t="s">
        <v>99</v>
      </c>
      <c r="C221" s="159"/>
      <c r="D221" s="58">
        <v>34805</v>
      </c>
      <c r="E221" s="35">
        <f>E113+E188</f>
        <v>79</v>
      </c>
      <c r="F221" s="35">
        <f>F113+F188</f>
        <v>79</v>
      </c>
      <c r="G221" s="35">
        <f>G113+G188</f>
        <v>45</v>
      </c>
      <c r="H221" s="35">
        <f>H113+H188</f>
        <v>95</v>
      </c>
      <c r="I221" s="98">
        <f t="shared" si="63"/>
        <v>0.0022697888234449073</v>
      </c>
      <c r="J221" s="83">
        <f t="shared" si="64"/>
        <v>2.2697888234449075</v>
      </c>
      <c r="K221" s="147">
        <f t="shared" si="65"/>
        <v>0.0027294928889527365</v>
      </c>
      <c r="L221" s="37">
        <f t="shared" si="66"/>
        <v>2.7294928889527363</v>
      </c>
    </row>
    <row r="222" spans="1:12" ht="15.75">
      <c r="A222" s="34">
        <v>15</v>
      </c>
      <c r="B222" s="158" t="s">
        <v>104</v>
      </c>
      <c r="C222" s="159"/>
      <c r="D222" s="58">
        <v>123049</v>
      </c>
      <c r="E222" s="35">
        <f>E127+E189</f>
        <v>9</v>
      </c>
      <c r="F222" s="35">
        <f>F127+F189</f>
        <v>9</v>
      </c>
      <c r="G222" s="35">
        <f>G127+G189</f>
        <v>2</v>
      </c>
      <c r="H222" s="35">
        <f>H127+H189</f>
        <v>13</v>
      </c>
      <c r="I222" s="98">
        <f t="shared" si="63"/>
        <v>7.314159399913856E-05</v>
      </c>
      <c r="J222" s="83">
        <f t="shared" si="64"/>
        <v>0.07314159399913855</v>
      </c>
      <c r="K222" s="147">
        <f t="shared" si="65"/>
        <v>0.0001056489691098668</v>
      </c>
      <c r="L222" s="37">
        <f t="shared" si="66"/>
        <v>0.1056489691098668</v>
      </c>
    </row>
    <row r="223" spans="1:12" ht="15.75">
      <c r="A223" s="38">
        <v>16</v>
      </c>
      <c r="B223" s="158" t="s">
        <v>117</v>
      </c>
      <c r="C223" s="159"/>
      <c r="D223" s="58">
        <v>106442</v>
      </c>
      <c r="E223" s="35">
        <f>E138+E190</f>
        <v>26</v>
      </c>
      <c r="F223" s="35">
        <f>F138+F190</f>
        <v>23</v>
      </c>
      <c r="G223" s="35">
        <f>G138+G190</f>
        <v>5</v>
      </c>
      <c r="H223" s="35">
        <f>H138+H190</f>
        <v>54</v>
      </c>
      <c r="I223" s="98">
        <f t="shared" si="63"/>
        <v>0.00024426448206535015</v>
      </c>
      <c r="J223" s="83">
        <f t="shared" si="64"/>
        <v>0.24426448206535015</v>
      </c>
      <c r="K223" s="147">
        <f t="shared" si="65"/>
        <v>0.0005073185396741888</v>
      </c>
      <c r="L223" s="37">
        <f t="shared" si="66"/>
        <v>0.5073185396741888</v>
      </c>
    </row>
    <row r="224" spans="1:12" ht="15.75">
      <c r="A224" s="34">
        <v>17</v>
      </c>
      <c r="B224" s="158" t="s">
        <v>127</v>
      </c>
      <c r="C224" s="159"/>
      <c r="D224" s="58">
        <v>57771</v>
      </c>
      <c r="E224" s="35">
        <f>E144+E191</f>
        <v>23</v>
      </c>
      <c r="F224" s="35">
        <f>F144+F191</f>
        <v>22</v>
      </c>
      <c r="G224" s="35">
        <f>G144+G191</f>
        <v>0</v>
      </c>
      <c r="H224" s="35">
        <f>H144+H191</f>
        <v>25</v>
      </c>
      <c r="I224" s="98">
        <f t="shared" si="63"/>
        <v>0.0003981236260407471</v>
      </c>
      <c r="J224" s="83">
        <f t="shared" si="64"/>
        <v>0.3981236260407471</v>
      </c>
      <c r="K224" s="147">
        <f t="shared" si="65"/>
        <v>0.00043274307178342076</v>
      </c>
      <c r="L224" s="37">
        <f t="shared" si="66"/>
        <v>0.43274307178342075</v>
      </c>
    </row>
    <row r="225" spans="1:12" ht="15.75">
      <c r="A225" s="38">
        <v>18</v>
      </c>
      <c r="B225" s="158" t="s">
        <v>133</v>
      </c>
      <c r="C225" s="159"/>
      <c r="D225" s="58">
        <v>70891</v>
      </c>
      <c r="E225" s="35">
        <f>E154+E192</f>
        <v>0</v>
      </c>
      <c r="F225" s="35">
        <f>F154+F192</f>
        <v>0</v>
      </c>
      <c r="G225" s="35">
        <f>G154+G192</f>
        <v>0</v>
      </c>
      <c r="H225" s="35">
        <f>H154+H192</f>
        <v>0</v>
      </c>
      <c r="I225" s="98">
        <f t="shared" si="63"/>
        <v>0</v>
      </c>
      <c r="J225" s="83">
        <f t="shared" si="64"/>
        <v>0</v>
      </c>
      <c r="K225" s="147">
        <f t="shared" si="65"/>
        <v>0</v>
      </c>
      <c r="L225" s="37">
        <f t="shared" si="66"/>
        <v>0</v>
      </c>
    </row>
    <row r="226" spans="1:12" ht="16.5" thickBot="1">
      <c r="A226" s="39">
        <v>19</v>
      </c>
      <c r="B226" s="161" t="s">
        <v>142</v>
      </c>
      <c r="C226" s="162"/>
      <c r="D226" s="58">
        <v>23604</v>
      </c>
      <c r="E226" s="44">
        <f>E159+E193</f>
        <v>13</v>
      </c>
      <c r="F226" s="44">
        <f>F159+F193</f>
        <v>13</v>
      </c>
      <c r="G226" s="44">
        <f>G159+G193</f>
        <v>0</v>
      </c>
      <c r="H226" s="44">
        <f>H159+H193</f>
        <v>20</v>
      </c>
      <c r="I226" s="98">
        <f t="shared" si="63"/>
        <v>0.0005507541094729707</v>
      </c>
      <c r="J226" s="83">
        <f t="shared" si="64"/>
        <v>0.5507541094729707</v>
      </c>
      <c r="K226" s="147">
        <f t="shared" si="65"/>
        <v>0.0008473140145738011</v>
      </c>
      <c r="L226" s="37">
        <f t="shared" si="66"/>
        <v>0.8473140145738011</v>
      </c>
    </row>
    <row r="227" spans="1:12" ht="15.75">
      <c r="A227" s="34">
        <v>20</v>
      </c>
      <c r="B227" s="163" t="s">
        <v>157</v>
      </c>
      <c r="C227" s="164"/>
      <c r="D227" s="58">
        <v>173831</v>
      </c>
      <c r="E227" s="35">
        <f>E161+E194</f>
        <v>41</v>
      </c>
      <c r="F227" s="35">
        <f aca="true" t="shared" si="67" ref="F227:H228">F161+F194</f>
        <v>41</v>
      </c>
      <c r="G227" s="35">
        <f t="shared" si="67"/>
        <v>0</v>
      </c>
      <c r="H227" s="35">
        <f t="shared" si="67"/>
        <v>71</v>
      </c>
      <c r="I227" s="98">
        <f t="shared" si="63"/>
        <v>0.0002358612675529681</v>
      </c>
      <c r="J227" s="83">
        <f t="shared" si="64"/>
        <v>0.2358612675529681</v>
      </c>
      <c r="K227" s="147">
        <f t="shared" si="65"/>
        <v>0.0004084426828356277</v>
      </c>
      <c r="L227" s="37">
        <f t="shared" si="66"/>
        <v>0.4084426828356277</v>
      </c>
    </row>
    <row r="228" spans="1:12" ht="16.5" thickBot="1">
      <c r="A228" s="101">
        <v>21</v>
      </c>
      <c r="B228" s="187" t="s">
        <v>158</v>
      </c>
      <c r="C228" s="188"/>
      <c r="D228" s="75">
        <v>122368</v>
      </c>
      <c r="E228" s="44">
        <f>E162+E195</f>
        <v>83</v>
      </c>
      <c r="F228" s="44">
        <f t="shared" si="67"/>
        <v>77</v>
      </c>
      <c r="G228" s="44">
        <f t="shared" si="67"/>
        <v>0</v>
      </c>
      <c r="H228" s="44">
        <f t="shared" si="67"/>
        <v>112</v>
      </c>
      <c r="I228" s="98">
        <f t="shared" si="63"/>
        <v>0.0006782819037656904</v>
      </c>
      <c r="J228" s="83">
        <f t="shared" si="64"/>
        <v>0.6782819037656904</v>
      </c>
      <c r="K228" s="148">
        <f t="shared" si="65"/>
        <v>0.0009152719665271967</v>
      </c>
      <c r="L228" s="62">
        <f t="shared" si="66"/>
        <v>0.9152719665271967</v>
      </c>
    </row>
    <row r="229" spans="1:12" ht="19.5" thickBot="1">
      <c r="A229" s="160" t="s">
        <v>146</v>
      </c>
      <c r="B229" s="160"/>
      <c r="C229" s="160"/>
      <c r="D229" s="63">
        <f>SUM(D208:D228)</f>
        <v>1443967</v>
      </c>
      <c r="E229" s="63">
        <f>SUM(E208:E228)</f>
        <v>721</v>
      </c>
      <c r="F229" s="63">
        <f>SUM(F208:F228)</f>
        <v>682</v>
      </c>
      <c r="G229" s="63">
        <f>SUM(G208:G228)</f>
        <v>160</v>
      </c>
      <c r="H229" s="63">
        <f>SUM(H208:H228)</f>
        <v>1210</v>
      </c>
      <c r="I229" s="66">
        <f>E229/D229</f>
        <v>0.000499318890251647</v>
      </c>
      <c r="J229" s="63">
        <f>I229*1000</f>
        <v>0.49931889025164705</v>
      </c>
      <c r="K229" s="64">
        <f>H229/D229</f>
        <v>0.0008379692887718348</v>
      </c>
      <c r="L229" s="65">
        <f>H229*1000/D229</f>
        <v>0.8379692887718349</v>
      </c>
    </row>
    <row r="230" spans="1:12" ht="12.75">
      <c r="A230" s="131" t="s">
        <v>150</v>
      </c>
      <c r="B230" s="121"/>
      <c r="C230" s="117"/>
      <c r="D230" s="122"/>
      <c r="E230" s="122"/>
      <c r="F230" s="117"/>
      <c r="G230" s="117"/>
      <c r="H230" s="117"/>
      <c r="I230" s="117"/>
      <c r="J230" s="117"/>
      <c r="K230" s="117"/>
      <c r="L230" s="117"/>
    </row>
    <row r="231" spans="1:12" ht="12.75">
      <c r="A231" s="117" t="s">
        <v>283</v>
      </c>
      <c r="B231" s="121"/>
      <c r="C231" s="117"/>
      <c r="D231" s="122"/>
      <c r="E231" s="122"/>
      <c r="F231" s="117"/>
      <c r="G231" s="117"/>
      <c r="H231" s="117"/>
      <c r="I231" s="117"/>
      <c r="J231" s="117"/>
      <c r="K231" s="117"/>
      <c r="L231" s="117"/>
    </row>
    <row r="232" spans="1:12" ht="12.75">
      <c r="A232" s="117" t="s">
        <v>159</v>
      </c>
      <c r="B232" s="121"/>
      <c r="C232" s="117"/>
      <c r="D232" s="122"/>
      <c r="E232" s="122"/>
      <c r="F232" s="117"/>
      <c r="G232" s="117"/>
      <c r="H232" s="117"/>
      <c r="I232" s="117"/>
      <c r="J232" s="117"/>
      <c r="K232" s="117"/>
      <c r="L232" s="117"/>
    </row>
    <row r="233" spans="1:12" ht="12.75">
      <c r="A233" s="157" t="s">
        <v>315</v>
      </c>
      <c r="B233" s="157"/>
      <c r="C233" s="117"/>
      <c r="D233" s="122"/>
      <c r="E233" s="122"/>
      <c r="F233" s="117"/>
      <c r="G233" s="117"/>
      <c r="H233" s="117"/>
      <c r="I233" s="117"/>
      <c r="J233" s="117"/>
      <c r="K233" s="117"/>
      <c r="L233" s="117"/>
    </row>
  </sheetData>
  <sheetProtection/>
  <mergeCells count="111">
    <mergeCell ref="B174:C174"/>
    <mergeCell ref="B207:C207"/>
    <mergeCell ref="L5:L6"/>
    <mergeCell ref="B6:C6"/>
    <mergeCell ref="B7:C7"/>
    <mergeCell ref="F5:G5"/>
    <mergeCell ref="H5:H6"/>
    <mergeCell ref="K5:K6"/>
    <mergeCell ref="I5:I6"/>
    <mergeCell ref="J5:J6"/>
    <mergeCell ref="A32:C32"/>
    <mergeCell ref="A33:L33"/>
    <mergeCell ref="A43:C43"/>
    <mergeCell ref="A44:L44"/>
    <mergeCell ref="A15:C15"/>
    <mergeCell ref="A16:L16"/>
    <mergeCell ref="A24:C24"/>
    <mergeCell ref="A25:L25"/>
    <mergeCell ref="A63:C63"/>
    <mergeCell ref="A64:L64"/>
    <mergeCell ref="A72:C72"/>
    <mergeCell ref="A73:L73"/>
    <mergeCell ref="A50:C50"/>
    <mergeCell ref="A51:L51"/>
    <mergeCell ref="A58:C58"/>
    <mergeCell ref="A59:L59"/>
    <mergeCell ref="A95:L95"/>
    <mergeCell ref="A100:C100"/>
    <mergeCell ref="A101:L101"/>
    <mergeCell ref="A107:C107"/>
    <mergeCell ref="A80:C80"/>
    <mergeCell ref="A81:L81"/>
    <mergeCell ref="A87:C87"/>
    <mergeCell ref="A88:L88"/>
    <mergeCell ref="A128:L128"/>
    <mergeCell ref="A138:C138"/>
    <mergeCell ref="A139:L139"/>
    <mergeCell ref="A144:C144"/>
    <mergeCell ref="A108:L108"/>
    <mergeCell ref="A113:C113"/>
    <mergeCell ref="A114:L114"/>
    <mergeCell ref="A127:C127"/>
    <mergeCell ref="B180:C180"/>
    <mergeCell ref="B181:C181"/>
    <mergeCell ref="B182:C182"/>
    <mergeCell ref="B179:C179"/>
    <mergeCell ref="A163:C163"/>
    <mergeCell ref="A145:L145"/>
    <mergeCell ref="A154:C154"/>
    <mergeCell ref="A155:L155"/>
    <mergeCell ref="A159:C159"/>
    <mergeCell ref="H173:H174"/>
    <mergeCell ref="B187:C187"/>
    <mergeCell ref="B188:C188"/>
    <mergeCell ref="B189:C189"/>
    <mergeCell ref="B190:C190"/>
    <mergeCell ref="B183:C183"/>
    <mergeCell ref="B184:C184"/>
    <mergeCell ref="B185:C185"/>
    <mergeCell ref="B186:C186"/>
    <mergeCell ref="K173:K174"/>
    <mergeCell ref="L173:L174"/>
    <mergeCell ref="A160:C160"/>
    <mergeCell ref="B195:C195"/>
    <mergeCell ref="A196:C196"/>
    <mergeCell ref="B191:C191"/>
    <mergeCell ref="B192:C192"/>
    <mergeCell ref="B193:C193"/>
    <mergeCell ref="B194:C194"/>
    <mergeCell ref="B175:C175"/>
    <mergeCell ref="B176:C176"/>
    <mergeCell ref="B177:C177"/>
    <mergeCell ref="B178:C178"/>
    <mergeCell ref="A2:L2"/>
    <mergeCell ref="A172:L172"/>
    <mergeCell ref="F173:G173"/>
    <mergeCell ref="A170:B170"/>
    <mergeCell ref="I173:I174"/>
    <mergeCell ref="J173:J174"/>
    <mergeCell ref="A8:L8"/>
    <mergeCell ref="F206:G206"/>
    <mergeCell ref="H206:H207"/>
    <mergeCell ref="K206:K207"/>
    <mergeCell ref="L206:L207"/>
    <mergeCell ref="B212:C212"/>
    <mergeCell ref="B213:C213"/>
    <mergeCell ref="I206:I207"/>
    <mergeCell ref="J206:J207"/>
    <mergeCell ref="B214:C214"/>
    <mergeCell ref="B215:C215"/>
    <mergeCell ref="B208:C208"/>
    <mergeCell ref="B209:C209"/>
    <mergeCell ref="B210:C210"/>
    <mergeCell ref="B211:C211"/>
    <mergeCell ref="B221:C221"/>
    <mergeCell ref="B222:C222"/>
    <mergeCell ref="B223:C223"/>
    <mergeCell ref="B216:C216"/>
    <mergeCell ref="B217:C217"/>
    <mergeCell ref="B218:C218"/>
    <mergeCell ref="B219:C219"/>
    <mergeCell ref="A200:B200"/>
    <mergeCell ref="A204:L204"/>
    <mergeCell ref="A233:B233"/>
    <mergeCell ref="B228:C228"/>
    <mergeCell ref="A229:C229"/>
    <mergeCell ref="B224:C224"/>
    <mergeCell ref="B225:C225"/>
    <mergeCell ref="B226:C226"/>
    <mergeCell ref="B227:C227"/>
    <mergeCell ref="B220:C220"/>
  </mergeCells>
  <printOptions horizontalCentered="1" verticalCentered="1"/>
  <pageMargins left="0.3937007874015748" right="0.1968503937007874" top="0.3937007874015748" bottom="0.3937007874015748" header="0.11811023622047245" footer="0.11811023622047245"/>
  <pageSetup horizontalDpi="300" verticalDpi="300" orientation="landscape" paperSize="9" scale="65" r:id="rId1"/>
  <rowBreaks count="5" manualBreakCount="5">
    <brk id="43" max="255" man="1"/>
    <brk id="72" max="255" man="1"/>
    <brk id="113" max="255" man="1"/>
    <brk id="170" max="8" man="1"/>
    <brk id="200" max="255" man="1"/>
  </rowBreaks>
  <ignoredErrors>
    <ignoredError sqref="K9:K15 K17:K24 K26:K32 K34:K43 K45:K50 K52:K58 K60:K63 K65:K72 K74:K80 K82:K87 K89:K94 K96:K100 K102:K107 K109:K113 K115:K127 K129:K138 K140:K144 K146:K154 K156:K159 K161:K163 K175:K195 K208:K2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290"/>
  <sheetViews>
    <sheetView view="pageBreakPreview" zoomScale="80" zoomScaleSheetLayoutView="80" zoomScalePageLayoutView="0" workbookViewId="0" topLeftCell="C1">
      <selection activeCell="O157" sqref="O157"/>
    </sheetView>
  </sheetViews>
  <sheetFormatPr defaultColWidth="9.140625" defaultRowHeight="12.75"/>
  <cols>
    <col min="1" max="1" width="6.28125" style="0" customWidth="1"/>
    <col min="2" max="2" width="15.8515625" style="6" customWidth="1"/>
    <col min="3" max="3" width="14.7109375" style="0" customWidth="1"/>
    <col min="4" max="5" width="18.140625" style="51" customWidth="1"/>
    <col min="6" max="6" width="12.7109375" style="0" customWidth="1"/>
    <col min="7" max="7" width="9.8515625" style="0" bestFit="1" customWidth="1"/>
    <col min="8" max="8" width="17.140625" style="0" customWidth="1"/>
    <col min="9" max="9" width="23.57421875" style="0" customWidth="1"/>
    <col min="10" max="10" width="21.421875" style="0" customWidth="1"/>
    <col min="11" max="11" width="19.28125" style="0" customWidth="1"/>
    <col min="12" max="12" width="19.7109375" style="0" customWidth="1"/>
  </cols>
  <sheetData>
    <row r="1" spans="1:12" ht="15.75">
      <c r="A1" s="117"/>
      <c r="B1" s="121"/>
      <c r="C1" s="117"/>
      <c r="D1" s="122"/>
      <c r="E1" s="122"/>
      <c r="F1" s="117"/>
      <c r="G1" s="117"/>
      <c r="H1" s="117"/>
      <c r="I1" s="117"/>
      <c r="J1" s="117"/>
      <c r="K1" s="117" t="s">
        <v>0</v>
      </c>
      <c r="L1" s="120" t="s">
        <v>290</v>
      </c>
    </row>
    <row r="2" spans="1:12" ht="46.5" customHeight="1">
      <c r="A2" s="180" t="s">
        <v>322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5.75">
      <c r="A3" s="115"/>
      <c r="B3" s="115"/>
      <c r="C3" s="118"/>
      <c r="D3" s="123"/>
      <c r="E3" s="123"/>
      <c r="F3" s="116"/>
      <c r="G3" s="124"/>
      <c r="H3" s="124"/>
      <c r="I3" s="124"/>
      <c r="J3" s="124"/>
      <c r="K3" s="124"/>
      <c r="L3" s="124"/>
    </row>
    <row r="4" spans="1:12" ht="13.5" thickBot="1">
      <c r="A4" s="124"/>
      <c r="B4" s="124"/>
      <c r="C4" s="124"/>
      <c r="D4" s="125"/>
      <c r="E4" s="125"/>
      <c r="F4" s="126"/>
      <c r="G4" s="126"/>
      <c r="H4" s="126"/>
      <c r="I4" s="126"/>
      <c r="J4" s="126"/>
      <c r="K4" s="121"/>
      <c r="L4" s="121"/>
    </row>
    <row r="5" spans="1:12" ht="15.75" customHeight="1" thickBot="1">
      <c r="A5" s="115"/>
      <c r="B5" s="115"/>
      <c r="C5" s="115"/>
      <c r="D5" s="115"/>
      <c r="E5" s="115"/>
      <c r="F5" s="196" t="s">
        <v>2</v>
      </c>
      <c r="G5" s="197"/>
      <c r="H5" s="176" t="s">
        <v>3</v>
      </c>
      <c r="I5" s="176" t="s">
        <v>305</v>
      </c>
      <c r="J5" s="176" t="s">
        <v>304</v>
      </c>
      <c r="K5" s="198" t="s">
        <v>300</v>
      </c>
      <c r="L5" s="192" t="s">
        <v>302</v>
      </c>
    </row>
    <row r="6" spans="1:12" ht="87.75" customHeight="1" thickBot="1">
      <c r="A6" s="10" t="s">
        <v>4</v>
      </c>
      <c r="B6" s="194" t="s">
        <v>5</v>
      </c>
      <c r="C6" s="195"/>
      <c r="D6" s="11" t="s">
        <v>310</v>
      </c>
      <c r="E6" s="11" t="s">
        <v>303</v>
      </c>
      <c r="F6" s="12" t="s">
        <v>6</v>
      </c>
      <c r="G6" s="11" t="s">
        <v>311</v>
      </c>
      <c r="H6" s="177"/>
      <c r="I6" s="177"/>
      <c r="J6" s="177"/>
      <c r="K6" s="199"/>
      <c r="L6" s="193"/>
    </row>
    <row r="7" spans="1:12" ht="13.5" thickBot="1">
      <c r="A7" s="139">
        <v>1</v>
      </c>
      <c r="B7" s="172">
        <v>2</v>
      </c>
      <c r="C7" s="172"/>
      <c r="D7" s="139">
        <v>3</v>
      </c>
      <c r="E7" s="139">
        <v>4</v>
      </c>
      <c r="F7" s="139">
        <v>5</v>
      </c>
      <c r="G7" s="139">
        <v>6</v>
      </c>
      <c r="H7" s="139">
        <v>7</v>
      </c>
      <c r="I7" s="139">
        <v>8</v>
      </c>
      <c r="J7" s="139">
        <v>9</v>
      </c>
      <c r="K7" s="139">
        <v>10</v>
      </c>
      <c r="L7" s="139">
        <v>11</v>
      </c>
    </row>
    <row r="8" spans="1:12" s="1" customFormat="1" ht="12.75">
      <c r="A8" s="200" t="s">
        <v>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2"/>
    </row>
    <row r="9" spans="1:12" ht="15.75">
      <c r="A9" s="59" t="s">
        <v>9</v>
      </c>
      <c r="B9" s="60" t="s">
        <v>10</v>
      </c>
      <c r="C9" s="61" t="s">
        <v>11</v>
      </c>
      <c r="D9" s="52">
        <v>24432</v>
      </c>
      <c r="E9" s="52">
        <f>'[69]DZIAŁ 3'!$C$11</f>
        <v>1940</v>
      </c>
      <c r="F9" s="48">
        <f>'[69]DZIAŁ 3'!$D$11</f>
        <v>1432</v>
      </c>
      <c r="G9" s="48">
        <f>'[69]DZIAŁ 3'!$E$11</f>
        <v>0</v>
      </c>
      <c r="H9" s="85">
        <f>'[69]DZIAŁ 3'!$F$11</f>
        <v>2727</v>
      </c>
      <c r="I9" s="91">
        <f aca="true" t="shared" si="0" ref="I9:I15">E9/D9</f>
        <v>0.07940406024885396</v>
      </c>
      <c r="J9" s="88">
        <f aca="true" t="shared" si="1" ref="J9:J15">I9*1000</f>
        <v>79.40406024885397</v>
      </c>
      <c r="K9" s="143">
        <f aca="true" t="shared" si="2" ref="K9:K15">H9/D9</f>
        <v>0.11161591355599214</v>
      </c>
      <c r="L9" s="17">
        <f aca="true" t="shared" si="3" ref="L9:L15">K9*1000</f>
        <v>111.61591355599214</v>
      </c>
    </row>
    <row r="10" spans="1:12" ht="15.75">
      <c r="A10" s="14" t="s">
        <v>12</v>
      </c>
      <c r="B10" s="15" t="s">
        <v>160</v>
      </c>
      <c r="C10" s="16" t="s">
        <v>11</v>
      </c>
      <c r="D10" s="52">
        <v>6620</v>
      </c>
      <c r="E10" s="52">
        <f>'[72]DZIAŁ 3'!$C$11</f>
        <v>667</v>
      </c>
      <c r="F10" s="42">
        <f>'[72]DZIAŁ 3'!$D$11</f>
        <v>387</v>
      </c>
      <c r="G10" s="43">
        <f>'[72]DZIAŁ 3'!$E$11</f>
        <v>216</v>
      </c>
      <c r="H10" s="86">
        <f>'[72]DZIAŁ 3'!$F$11</f>
        <v>1093</v>
      </c>
      <c r="I10" s="91">
        <f t="shared" si="0"/>
        <v>0.10075528700906344</v>
      </c>
      <c r="J10" s="88">
        <f t="shared" si="1"/>
        <v>100.75528700906344</v>
      </c>
      <c r="K10" s="143">
        <f t="shared" si="2"/>
        <v>0.1651057401812689</v>
      </c>
      <c r="L10" s="17">
        <f t="shared" si="3"/>
        <v>165.10574018126889</v>
      </c>
    </row>
    <row r="11" spans="1:12" ht="15.75">
      <c r="A11" s="14" t="s">
        <v>13</v>
      </c>
      <c r="B11" s="15" t="s">
        <v>161</v>
      </c>
      <c r="C11" s="16" t="s">
        <v>11</v>
      </c>
      <c r="D11" s="52">
        <v>4198</v>
      </c>
      <c r="E11" s="52">
        <f>'[81]DZIAŁ 3'!$C$11</f>
        <v>491</v>
      </c>
      <c r="F11" s="42">
        <f>'[81]DZIAŁ 3'!$D$11</f>
        <v>317</v>
      </c>
      <c r="G11" s="43">
        <f>'[81]DZIAŁ 3'!$E$11</f>
        <v>4</v>
      </c>
      <c r="H11" s="86">
        <f>'[81]DZIAŁ 3'!$F$11</f>
        <v>817</v>
      </c>
      <c r="I11" s="91">
        <f t="shared" si="0"/>
        <v>0.11696045736064793</v>
      </c>
      <c r="J11" s="88">
        <f t="shared" si="1"/>
        <v>116.96045736064794</v>
      </c>
      <c r="K11" s="143">
        <f t="shared" si="2"/>
        <v>0.19461648404001905</v>
      </c>
      <c r="L11" s="17">
        <f t="shared" si="3"/>
        <v>194.61648404001906</v>
      </c>
    </row>
    <row r="12" spans="1:12" ht="15.75">
      <c r="A12" s="14" t="s">
        <v>14</v>
      </c>
      <c r="B12" s="15" t="s">
        <v>162</v>
      </c>
      <c r="C12" s="16" t="s">
        <v>11</v>
      </c>
      <c r="D12" s="52">
        <v>6542</v>
      </c>
      <c r="E12" s="52">
        <f>'[110]DZIAŁ 3'!$C$11</f>
        <v>1167</v>
      </c>
      <c r="F12" s="42">
        <f>'[110]DZIAŁ 3'!$D$11</f>
        <v>505</v>
      </c>
      <c r="G12" s="43">
        <f>'[110]DZIAŁ 3'!$E$11</f>
        <v>387</v>
      </c>
      <c r="H12" s="86">
        <f>'[110]DZIAŁ 3'!$F$11</f>
        <v>1448</v>
      </c>
      <c r="I12" s="91">
        <f t="shared" si="0"/>
        <v>0.17838581473555487</v>
      </c>
      <c r="J12" s="88">
        <f t="shared" si="1"/>
        <v>178.38581473555487</v>
      </c>
      <c r="K12" s="143">
        <f t="shared" si="2"/>
        <v>0.2213390400489147</v>
      </c>
      <c r="L12" s="17">
        <f t="shared" si="3"/>
        <v>221.33904004891468</v>
      </c>
    </row>
    <row r="13" spans="1:12" ht="15.75">
      <c r="A13" s="14" t="s">
        <v>15</v>
      </c>
      <c r="B13" s="15" t="s">
        <v>10</v>
      </c>
      <c r="C13" s="16" t="s">
        <v>16</v>
      </c>
      <c r="D13" s="52">
        <v>11002</v>
      </c>
      <c r="E13" s="52">
        <f>'[3]DZIAŁ 3'!$C$11</f>
        <v>1493</v>
      </c>
      <c r="F13" s="42">
        <f>'[3]DZIAŁ 3'!$D$11</f>
        <v>886</v>
      </c>
      <c r="G13" s="43">
        <f>'[3]DZIAŁ 3'!$E$11</f>
        <v>886</v>
      </c>
      <c r="H13" s="86">
        <f>'[3]DZIAŁ 3'!$F$11</f>
        <v>2451</v>
      </c>
      <c r="I13" s="91">
        <f t="shared" si="0"/>
        <v>0.13570259952735866</v>
      </c>
      <c r="J13" s="88">
        <f t="shared" si="1"/>
        <v>135.70259952735867</v>
      </c>
      <c r="K13" s="143">
        <f t="shared" si="2"/>
        <v>0.2227776767860389</v>
      </c>
      <c r="L13" s="17">
        <f t="shared" si="3"/>
        <v>222.7776767860389</v>
      </c>
    </row>
    <row r="14" spans="1:12" ht="15.75">
      <c r="A14" s="14" t="s">
        <v>17</v>
      </c>
      <c r="B14" s="15" t="s">
        <v>163</v>
      </c>
      <c r="C14" s="16" t="s">
        <v>16</v>
      </c>
      <c r="D14" s="52">
        <v>7036</v>
      </c>
      <c r="E14" s="52">
        <f>'[17]DZIAŁ 3'!$C$11</f>
        <v>1404</v>
      </c>
      <c r="F14" s="42">
        <f>'[17]DZIAŁ 3'!$D$11</f>
        <v>823</v>
      </c>
      <c r="G14" s="43">
        <f>'[17]DZIAŁ 3'!$E$11</f>
        <v>823</v>
      </c>
      <c r="H14" s="86">
        <f>'[17]DZIAŁ 3'!$F$11</f>
        <v>2135</v>
      </c>
      <c r="I14" s="91">
        <f t="shared" si="0"/>
        <v>0.19954519613416713</v>
      </c>
      <c r="J14" s="88">
        <f t="shared" si="1"/>
        <v>199.54519613416713</v>
      </c>
      <c r="K14" s="143">
        <f t="shared" si="2"/>
        <v>0.303439454235361</v>
      </c>
      <c r="L14" s="17">
        <f t="shared" si="3"/>
        <v>303.439454235361</v>
      </c>
    </row>
    <row r="15" spans="1:12" s="2" customFormat="1" ht="15.75">
      <c r="A15" s="178" t="s">
        <v>18</v>
      </c>
      <c r="B15" s="178"/>
      <c r="C15" s="178"/>
      <c r="D15" s="53">
        <f>SUM(D9:D14)</f>
        <v>59830</v>
      </c>
      <c r="E15" s="53">
        <f>SUM(E9:E14)</f>
        <v>7162</v>
      </c>
      <c r="F15" s="76">
        <f>SUM(F9:F14)</f>
        <v>4350</v>
      </c>
      <c r="G15" s="46">
        <f>SUM(G9:G14)</f>
        <v>2316</v>
      </c>
      <c r="H15" s="87">
        <f>SUM(H9:H14)</f>
        <v>10671</v>
      </c>
      <c r="I15" s="79">
        <f t="shared" si="0"/>
        <v>0.1197058331940498</v>
      </c>
      <c r="J15" s="47">
        <f t="shared" si="1"/>
        <v>119.7058331940498</v>
      </c>
      <c r="K15" s="144">
        <f t="shared" si="2"/>
        <v>0.17835534013036938</v>
      </c>
      <c r="L15" s="21">
        <f t="shared" si="3"/>
        <v>178.35534013036937</v>
      </c>
    </row>
    <row r="16" spans="1:12" s="1" customFormat="1" ht="12.75">
      <c r="A16" s="203" t="s">
        <v>19</v>
      </c>
      <c r="B16" s="204"/>
      <c r="C16" s="204"/>
      <c r="D16" s="204"/>
      <c r="E16" s="205"/>
      <c r="F16" s="205"/>
      <c r="G16" s="205"/>
      <c r="H16" s="205"/>
      <c r="I16" s="205"/>
      <c r="J16" s="205"/>
      <c r="K16" s="205"/>
      <c r="L16" s="206"/>
    </row>
    <row r="17" spans="1:12" ht="15.75">
      <c r="A17" s="14" t="s">
        <v>20</v>
      </c>
      <c r="B17" s="15" t="s">
        <v>164</v>
      </c>
      <c r="C17" s="16" t="s">
        <v>11</v>
      </c>
      <c r="D17" s="52">
        <v>17281</v>
      </c>
      <c r="E17" s="52">
        <f>'[73]DZIAŁ 3'!$C$11</f>
        <v>1051</v>
      </c>
      <c r="F17" s="42">
        <f>'[73]DZIAŁ 3'!$D$11</f>
        <v>748</v>
      </c>
      <c r="G17" s="43">
        <f>'[73]DZIAŁ 3'!$E$11</f>
        <v>0</v>
      </c>
      <c r="H17" s="86">
        <f>'[73]DZIAŁ 3'!$F$11</f>
        <v>1528</v>
      </c>
      <c r="I17" s="81">
        <f>E17/D17</f>
        <v>0.060818239685203404</v>
      </c>
      <c r="J17" s="80">
        <f>I17*1000</f>
        <v>60.8182396852034</v>
      </c>
      <c r="K17" s="143">
        <f aca="true" t="shared" si="4" ref="K17:K24">H17/D17</f>
        <v>0.08842080898096175</v>
      </c>
      <c r="L17" s="17">
        <f aca="true" t="shared" si="5" ref="L17:L24">K17*1000</f>
        <v>88.42080898096175</v>
      </c>
    </row>
    <row r="18" spans="1:12" ht="15.75">
      <c r="A18" s="14" t="s">
        <v>21</v>
      </c>
      <c r="B18" s="15" t="s">
        <v>165</v>
      </c>
      <c r="C18" s="16" t="s">
        <v>22</v>
      </c>
      <c r="D18" s="52">
        <v>3719</v>
      </c>
      <c r="E18" s="52">
        <f>'[78]DZIAŁ 3'!$C$11</f>
        <v>430</v>
      </c>
      <c r="F18" s="42">
        <f>'[78]DZIAŁ 3'!$D$11</f>
        <v>269</v>
      </c>
      <c r="G18" s="43">
        <f>'[78]DZIAŁ 3'!$E$11</f>
        <v>137</v>
      </c>
      <c r="H18" s="86">
        <f>'[78]DZIAŁ 3'!$F$11</f>
        <v>667</v>
      </c>
      <c r="I18" s="81">
        <f aca="true" t="shared" si="6" ref="I18:I23">E18/D18</f>
        <v>0.1156224791610648</v>
      </c>
      <c r="J18" s="80">
        <f aca="true" t="shared" si="7" ref="J18:J23">I18*1000</f>
        <v>115.6224791610648</v>
      </c>
      <c r="K18" s="143">
        <f t="shared" si="4"/>
        <v>0.179349287442861</v>
      </c>
      <c r="L18" s="17">
        <f t="shared" si="5"/>
        <v>179.349287442861</v>
      </c>
    </row>
    <row r="19" spans="1:12" ht="15.75">
      <c r="A19" s="14" t="s">
        <v>23</v>
      </c>
      <c r="B19" s="15" t="s">
        <v>166</v>
      </c>
      <c r="C19" s="16" t="s">
        <v>22</v>
      </c>
      <c r="D19" s="52">
        <v>6543</v>
      </c>
      <c r="E19" s="52">
        <f>'[105]DZIAŁ 3'!$C$11</f>
        <v>750</v>
      </c>
      <c r="F19" s="42">
        <f>'[105]DZIAŁ 3'!$D$11</f>
        <v>448</v>
      </c>
      <c r="G19" s="43">
        <f>'[105]DZIAŁ 3'!$E$11</f>
        <v>274</v>
      </c>
      <c r="H19" s="86">
        <f>'[105]DZIAŁ 3'!$F$11</f>
        <v>1236</v>
      </c>
      <c r="I19" s="81">
        <f t="shared" si="6"/>
        <v>0.11462631820265932</v>
      </c>
      <c r="J19" s="80">
        <f t="shared" si="7"/>
        <v>114.62631820265932</v>
      </c>
      <c r="K19" s="143">
        <f t="shared" si="4"/>
        <v>0.18890417239798257</v>
      </c>
      <c r="L19" s="17">
        <f t="shared" si="5"/>
        <v>188.90417239798256</v>
      </c>
    </row>
    <row r="20" spans="1:12" ht="15.75">
      <c r="A20" s="14" t="s">
        <v>24</v>
      </c>
      <c r="B20" s="15" t="s">
        <v>167</v>
      </c>
      <c r="C20" s="23" t="s">
        <v>16</v>
      </c>
      <c r="D20" s="52">
        <v>6216</v>
      </c>
      <c r="E20" s="52">
        <f>'[5]DZIAŁ 3'!$C$11</f>
        <v>623</v>
      </c>
      <c r="F20" s="42">
        <f>'[5]DZIAŁ 3'!$D$11</f>
        <v>380</v>
      </c>
      <c r="G20" s="43">
        <f>'[5]DZIAŁ 3'!$E$11</f>
        <v>380</v>
      </c>
      <c r="H20" s="86">
        <f>'[5]DZIAŁ 3'!$F$11</f>
        <v>1155</v>
      </c>
      <c r="I20" s="81">
        <f t="shared" si="6"/>
        <v>0.10022522522522523</v>
      </c>
      <c r="J20" s="80">
        <f t="shared" si="7"/>
        <v>100.22522522522523</v>
      </c>
      <c r="K20" s="143">
        <f t="shared" si="4"/>
        <v>0.1858108108108108</v>
      </c>
      <c r="L20" s="17">
        <f t="shared" si="5"/>
        <v>185.8108108108108</v>
      </c>
    </row>
    <row r="21" spans="1:12" ht="15.75">
      <c r="A21" s="14" t="s">
        <v>25</v>
      </c>
      <c r="B21" s="15" t="s">
        <v>168</v>
      </c>
      <c r="C21" s="16" t="s">
        <v>16</v>
      </c>
      <c r="D21" s="52">
        <v>3035</v>
      </c>
      <c r="E21" s="52">
        <f>'[35]DZIAŁ 3'!$C$11</f>
        <v>445</v>
      </c>
      <c r="F21" s="42">
        <f>'[35]DZIAŁ 3'!$D$11</f>
        <v>229</v>
      </c>
      <c r="G21" s="43">
        <f>'[35]DZIAŁ 3'!$E$11</f>
        <v>228</v>
      </c>
      <c r="H21" s="86">
        <f>'[35]DZIAŁ 3'!$F$11</f>
        <v>751</v>
      </c>
      <c r="I21" s="81">
        <f t="shared" si="6"/>
        <v>0.14662273476112025</v>
      </c>
      <c r="J21" s="80">
        <f t="shared" si="7"/>
        <v>146.62273476112026</v>
      </c>
      <c r="K21" s="143">
        <f t="shared" si="4"/>
        <v>0.24744645799011533</v>
      </c>
      <c r="L21" s="17">
        <f t="shared" si="5"/>
        <v>247.44645799011533</v>
      </c>
    </row>
    <row r="22" spans="1:12" ht="15.75">
      <c r="A22" s="14" t="s">
        <v>26</v>
      </c>
      <c r="B22" s="15" t="s">
        <v>169</v>
      </c>
      <c r="C22" s="16" t="s">
        <v>16</v>
      </c>
      <c r="D22" s="52">
        <v>2581</v>
      </c>
      <c r="E22" s="52">
        <f>'[49]DZIAŁ 3'!$C$11</f>
        <v>328</v>
      </c>
      <c r="F22" s="42">
        <f>'[49]DZIAŁ 3'!$D$11</f>
        <v>202</v>
      </c>
      <c r="G22" s="43">
        <f>'[49]DZIAŁ 3'!$E$11</f>
        <v>202</v>
      </c>
      <c r="H22" s="86">
        <f>'[49]DZIAŁ 3'!$F$11</f>
        <v>595</v>
      </c>
      <c r="I22" s="81">
        <f t="shared" si="6"/>
        <v>0.127082526152654</v>
      </c>
      <c r="J22" s="80">
        <f t="shared" si="7"/>
        <v>127.082526152654</v>
      </c>
      <c r="K22" s="143">
        <f t="shared" si="4"/>
        <v>0.23053080201472298</v>
      </c>
      <c r="L22" s="17">
        <f t="shared" si="5"/>
        <v>230.53080201472298</v>
      </c>
    </row>
    <row r="23" spans="1:12" ht="15.75">
      <c r="A23" s="67" t="s">
        <v>27</v>
      </c>
      <c r="B23" s="77" t="s">
        <v>170</v>
      </c>
      <c r="C23" s="68" t="s">
        <v>16</v>
      </c>
      <c r="D23" s="69">
        <v>3094</v>
      </c>
      <c r="E23" s="69">
        <f>'[67]DZIAŁ 3'!$C$11</f>
        <v>407</v>
      </c>
      <c r="F23" s="78">
        <f>'[67]DZIAŁ 3'!$D$11</f>
        <v>278</v>
      </c>
      <c r="G23" s="70">
        <f>'[67]DZIAŁ 3'!$E$11</f>
        <v>278</v>
      </c>
      <c r="H23" s="89">
        <f>'[67]DZIAŁ 3'!$F$11</f>
        <v>701</v>
      </c>
      <c r="I23" s="81">
        <f t="shared" si="6"/>
        <v>0.13154492566257273</v>
      </c>
      <c r="J23" s="80">
        <f t="shared" si="7"/>
        <v>131.54492566257272</v>
      </c>
      <c r="K23" s="143">
        <f t="shared" si="4"/>
        <v>0.22656755009696186</v>
      </c>
      <c r="L23" s="17">
        <f t="shared" si="5"/>
        <v>226.56755009696187</v>
      </c>
    </row>
    <row r="24" spans="1:12" s="2" customFormat="1" ht="15.75">
      <c r="A24" s="178" t="s">
        <v>18</v>
      </c>
      <c r="B24" s="178"/>
      <c r="C24" s="178"/>
      <c r="D24" s="53">
        <f>SUM(D17:D23)</f>
        <v>42469</v>
      </c>
      <c r="E24" s="53">
        <f>SUM(E17:E23)</f>
        <v>4034</v>
      </c>
      <c r="F24" s="47">
        <f>SUM(F17:F23)</f>
        <v>2554</v>
      </c>
      <c r="G24" s="47">
        <f>SUM(G17:G23)</f>
        <v>1499</v>
      </c>
      <c r="H24" s="90">
        <f>SUM(H17:H23)</f>
        <v>6633</v>
      </c>
      <c r="I24" s="79">
        <f>E24/D24</f>
        <v>0.09498693164425817</v>
      </c>
      <c r="J24" s="47">
        <f>I24*1000</f>
        <v>94.98693164425818</v>
      </c>
      <c r="K24" s="144">
        <f t="shared" si="4"/>
        <v>0.15618451105512257</v>
      </c>
      <c r="L24" s="21">
        <f t="shared" si="5"/>
        <v>156.18451105512258</v>
      </c>
    </row>
    <row r="25" spans="1:12" s="1" customFormat="1" ht="12.75">
      <c r="A25" s="179" t="s">
        <v>28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1:12" ht="15.75">
      <c r="A26" s="14" t="s">
        <v>29</v>
      </c>
      <c r="B26" s="15" t="s">
        <v>171</v>
      </c>
      <c r="C26" s="16" t="s">
        <v>11</v>
      </c>
      <c r="D26" s="52">
        <v>21489</v>
      </c>
      <c r="E26" s="52">
        <f>'[75]DZIAŁ 3'!$C$11</f>
        <v>934</v>
      </c>
      <c r="F26" s="80">
        <f>'[75]DZIAŁ 3'!$D$11</f>
        <v>599</v>
      </c>
      <c r="G26" s="80">
        <f>'[75]DZIAŁ 3'!$E$11</f>
        <v>0</v>
      </c>
      <c r="H26" s="80">
        <f>'[75]DZIAŁ 3'!$F$11</f>
        <v>1491</v>
      </c>
      <c r="I26" s="81">
        <f aca="true" t="shared" si="8" ref="I26:I32">E26/D26</f>
        <v>0.04346409791055889</v>
      </c>
      <c r="J26" s="80">
        <f aca="true" t="shared" si="9" ref="J26:J32">I26*1000</f>
        <v>43.46409791055889</v>
      </c>
      <c r="K26" s="143">
        <f aca="true" t="shared" si="10" ref="K26:K32">H26/D26</f>
        <v>0.06938433617199498</v>
      </c>
      <c r="L26" s="17">
        <f aca="true" t="shared" si="11" ref="L26:L32">K26*1000</f>
        <v>69.38433617199497</v>
      </c>
    </row>
    <row r="27" spans="1:12" ht="15.75">
      <c r="A27" s="14" t="s">
        <v>30</v>
      </c>
      <c r="B27" s="15" t="s">
        <v>31</v>
      </c>
      <c r="C27" s="16" t="s">
        <v>11</v>
      </c>
      <c r="D27" s="52">
        <v>14549</v>
      </c>
      <c r="E27" s="52">
        <f>'[88]DZIAŁ 3'!$C$11</f>
        <v>948</v>
      </c>
      <c r="F27" s="80">
        <f>'[88]DZIAŁ 3'!$D$11</f>
        <v>544</v>
      </c>
      <c r="G27" s="80">
        <f>'[88]DZIAŁ 3'!$E$11</f>
        <v>249</v>
      </c>
      <c r="H27" s="80">
        <f>'[88]DZIAŁ 3'!$F$11</f>
        <v>1723</v>
      </c>
      <c r="I27" s="81">
        <f t="shared" si="8"/>
        <v>0.06515911746511788</v>
      </c>
      <c r="J27" s="80">
        <f t="shared" si="9"/>
        <v>65.15911746511787</v>
      </c>
      <c r="K27" s="143">
        <f t="shared" si="10"/>
        <v>0.11842738332531445</v>
      </c>
      <c r="L27" s="17">
        <f t="shared" si="11"/>
        <v>118.42738332531445</v>
      </c>
    </row>
    <row r="28" spans="1:12" ht="15.75">
      <c r="A28" s="14" t="s">
        <v>32</v>
      </c>
      <c r="B28" s="15" t="s">
        <v>172</v>
      </c>
      <c r="C28" s="16" t="s">
        <v>16</v>
      </c>
      <c r="D28" s="52">
        <v>9823</v>
      </c>
      <c r="E28" s="52">
        <f>'[10]DZIAŁ 3'!$C$11</f>
        <v>942</v>
      </c>
      <c r="F28" s="80">
        <f>'[10]DZIAŁ 3'!$D$11</f>
        <v>515</v>
      </c>
      <c r="G28" s="80">
        <f>'[10]DZIAŁ 3'!$E$11</f>
        <v>515</v>
      </c>
      <c r="H28" s="80">
        <f>'[10]DZIAŁ 3'!$F$11</f>
        <v>1622</v>
      </c>
      <c r="I28" s="81">
        <f t="shared" si="8"/>
        <v>0.09589738369133666</v>
      </c>
      <c r="J28" s="80">
        <f t="shared" si="9"/>
        <v>95.89738369133666</v>
      </c>
      <c r="K28" s="143">
        <f t="shared" si="10"/>
        <v>0.16512267128168584</v>
      </c>
      <c r="L28" s="17">
        <f t="shared" si="11"/>
        <v>165.12267128168585</v>
      </c>
    </row>
    <row r="29" spans="1:12" ht="15.75">
      <c r="A29" s="14" t="s">
        <v>33</v>
      </c>
      <c r="B29" s="15" t="s">
        <v>173</v>
      </c>
      <c r="C29" s="16" t="s">
        <v>16</v>
      </c>
      <c r="D29" s="52">
        <v>7330</v>
      </c>
      <c r="E29" s="52">
        <f>'[22]DZIAŁ 3'!$C$11</f>
        <v>689</v>
      </c>
      <c r="F29" s="80">
        <f>'[22]DZIAŁ 3'!$D$11</f>
        <v>377</v>
      </c>
      <c r="G29" s="80">
        <f>'[22]DZIAŁ 3'!$E$11</f>
        <v>377</v>
      </c>
      <c r="H29" s="80">
        <f>'[22]DZIAŁ 3'!$F$11</f>
        <v>1231</v>
      </c>
      <c r="I29" s="81">
        <f t="shared" si="8"/>
        <v>0.09399727148703957</v>
      </c>
      <c r="J29" s="80">
        <f t="shared" si="9"/>
        <v>93.99727148703957</v>
      </c>
      <c r="K29" s="143">
        <f t="shared" si="10"/>
        <v>0.1679399727148704</v>
      </c>
      <c r="L29" s="17">
        <f t="shared" si="11"/>
        <v>167.9399727148704</v>
      </c>
    </row>
    <row r="30" spans="1:12" ht="15.75">
      <c r="A30" s="14" t="s">
        <v>34</v>
      </c>
      <c r="B30" s="15" t="s">
        <v>174</v>
      </c>
      <c r="C30" s="16" t="s">
        <v>16</v>
      </c>
      <c r="D30" s="52">
        <v>5812</v>
      </c>
      <c r="E30" s="52">
        <f>'[50]DZIAŁ 3'!$C$11</f>
        <v>486</v>
      </c>
      <c r="F30" s="80">
        <f>'[50]DZIAŁ 3'!$D$11</f>
        <v>253</v>
      </c>
      <c r="G30" s="80">
        <f>'[50]DZIAŁ 3'!$E$11</f>
        <v>253</v>
      </c>
      <c r="H30" s="80">
        <f>'[50]DZIAŁ 3'!$F$11</f>
        <v>904</v>
      </c>
      <c r="I30" s="81">
        <f t="shared" si="8"/>
        <v>0.0836200963523744</v>
      </c>
      <c r="J30" s="80">
        <f t="shared" si="9"/>
        <v>83.6200963523744</v>
      </c>
      <c r="K30" s="143">
        <f t="shared" si="10"/>
        <v>0.15554026152787337</v>
      </c>
      <c r="L30" s="17">
        <f t="shared" si="11"/>
        <v>155.54026152787338</v>
      </c>
    </row>
    <row r="31" spans="1:12" ht="15.75">
      <c r="A31" s="14" t="s">
        <v>35</v>
      </c>
      <c r="B31" s="15" t="s">
        <v>292</v>
      </c>
      <c r="C31" s="16" t="s">
        <v>16</v>
      </c>
      <c r="D31" s="52">
        <v>7283</v>
      </c>
      <c r="E31" s="52">
        <f>'[55]DZIAŁ 3'!$C$11</f>
        <v>870</v>
      </c>
      <c r="F31" s="80">
        <f>'[55]DZIAŁ 3'!$D$11</f>
        <v>490</v>
      </c>
      <c r="G31" s="80">
        <f>'[55]DZIAŁ 3'!$E$11</f>
        <v>490</v>
      </c>
      <c r="H31" s="80">
        <f>'[55]DZIAŁ 3'!$F$11</f>
        <v>1629</v>
      </c>
      <c r="I31" s="81">
        <f t="shared" si="8"/>
        <v>0.11945626802141975</v>
      </c>
      <c r="J31" s="80">
        <f t="shared" si="9"/>
        <v>119.45626802141975</v>
      </c>
      <c r="K31" s="143">
        <f t="shared" si="10"/>
        <v>0.2236715639159687</v>
      </c>
      <c r="L31" s="17">
        <f t="shared" si="11"/>
        <v>223.6715639159687</v>
      </c>
    </row>
    <row r="32" spans="1:12" s="2" customFormat="1" ht="15.75">
      <c r="A32" s="178" t="s">
        <v>18</v>
      </c>
      <c r="B32" s="178"/>
      <c r="C32" s="178"/>
      <c r="D32" s="53">
        <f>SUM(D26:D31)</f>
        <v>66286</v>
      </c>
      <c r="E32" s="53">
        <f>SUM(E26:E31)</f>
        <v>4869</v>
      </c>
      <c r="F32" s="47">
        <f>SUM(F26:F31)</f>
        <v>2778</v>
      </c>
      <c r="G32" s="47">
        <f>SUM(G26:G31)</f>
        <v>1884</v>
      </c>
      <c r="H32" s="47">
        <f>SUM(H26:H31)</f>
        <v>8600</v>
      </c>
      <c r="I32" s="79">
        <f t="shared" si="8"/>
        <v>0.07345442476541049</v>
      </c>
      <c r="J32" s="47">
        <f t="shared" si="9"/>
        <v>73.4544247654105</v>
      </c>
      <c r="K32" s="144">
        <f t="shared" si="10"/>
        <v>0.12974082008267207</v>
      </c>
      <c r="L32" s="21">
        <f t="shared" si="11"/>
        <v>129.74082008267206</v>
      </c>
    </row>
    <row r="33" spans="1:12" s="1" customFormat="1" ht="12.75">
      <c r="A33" s="179" t="s">
        <v>36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ht="15.75">
      <c r="A34" s="14">
        <v>20</v>
      </c>
      <c r="B34" s="15" t="s">
        <v>175</v>
      </c>
      <c r="C34" s="16" t="s">
        <v>22</v>
      </c>
      <c r="D34" s="52">
        <v>4528</v>
      </c>
      <c r="E34" s="52">
        <f>'[93]DZIAŁ 3'!$C$11</f>
        <v>476</v>
      </c>
      <c r="F34" s="80">
        <f>'[93]DZIAŁ 3'!$D$11</f>
        <v>315</v>
      </c>
      <c r="G34" s="80">
        <f>'[93]DZIAŁ 3'!$E$11</f>
        <v>205</v>
      </c>
      <c r="H34" s="80">
        <f>'[93]DZIAŁ 3'!$F$11</f>
        <v>806</v>
      </c>
      <c r="I34" s="81">
        <f>E34/D34</f>
        <v>0.10512367491166077</v>
      </c>
      <c r="J34" s="80">
        <f>I34*1000</f>
        <v>105.12367491166077</v>
      </c>
      <c r="K34" s="143">
        <f aca="true" t="shared" si="12" ref="K34:K43">H34/D34</f>
        <v>0.17800353356890458</v>
      </c>
      <c r="L34" s="17">
        <f aca="true" t="shared" si="13" ref="L34:L43">K34*1000</f>
        <v>178.00353356890457</v>
      </c>
    </row>
    <row r="35" spans="1:12" ht="15.75">
      <c r="A35" s="14">
        <v>21</v>
      </c>
      <c r="B35" s="15" t="s">
        <v>176</v>
      </c>
      <c r="C35" s="16" t="s">
        <v>22</v>
      </c>
      <c r="D35" s="52">
        <v>19653</v>
      </c>
      <c r="E35" s="52">
        <f>'[104]DZIAŁ 3'!$C$11</f>
        <v>2584</v>
      </c>
      <c r="F35" s="80">
        <f>'[104]DZIAŁ 3'!$D$11</f>
        <v>1502</v>
      </c>
      <c r="G35" s="80">
        <f>'[104]DZIAŁ 3'!$E$11</f>
        <v>716</v>
      </c>
      <c r="H35" s="80">
        <f>'[104]DZIAŁ 3'!$F$11</f>
        <v>3469</v>
      </c>
      <c r="I35" s="81">
        <f aca="true" t="shared" si="14" ref="I35:I42">E35/D35</f>
        <v>0.13148119879916553</v>
      </c>
      <c r="J35" s="80">
        <f aca="true" t="shared" si="15" ref="J35:J42">I35*1000</f>
        <v>131.48119879916553</v>
      </c>
      <c r="K35" s="143">
        <f t="shared" si="12"/>
        <v>0.17651249173154226</v>
      </c>
      <c r="L35" s="17">
        <f t="shared" si="13"/>
        <v>176.51249173154227</v>
      </c>
    </row>
    <row r="36" spans="1:12" ht="15.75">
      <c r="A36" s="14">
        <v>22</v>
      </c>
      <c r="B36" s="15" t="s">
        <v>177</v>
      </c>
      <c r="C36" s="16" t="s">
        <v>22</v>
      </c>
      <c r="D36" s="52">
        <v>6836</v>
      </c>
      <c r="E36" s="52">
        <f>'[113]DZIAŁ 3'!$C$11</f>
        <v>896</v>
      </c>
      <c r="F36" s="80">
        <f>'[113]DZIAŁ 3'!$D$11</f>
        <v>610</v>
      </c>
      <c r="G36" s="80">
        <f>'[113]DZIAŁ 3'!$E$11</f>
        <v>363</v>
      </c>
      <c r="H36" s="80">
        <f>'[113]DZIAŁ 3'!$F$11</f>
        <v>1284</v>
      </c>
      <c r="I36" s="81">
        <f t="shared" si="14"/>
        <v>0.13107080163838503</v>
      </c>
      <c r="J36" s="80">
        <f t="shared" si="15"/>
        <v>131.07080163838503</v>
      </c>
      <c r="K36" s="143">
        <f t="shared" si="12"/>
        <v>0.18782913984786426</v>
      </c>
      <c r="L36" s="17">
        <f t="shared" si="13"/>
        <v>187.82913984786427</v>
      </c>
    </row>
    <row r="37" spans="1:12" ht="15.75">
      <c r="A37" s="14">
        <v>23</v>
      </c>
      <c r="B37" s="15" t="s">
        <v>178</v>
      </c>
      <c r="C37" s="16" t="s">
        <v>16</v>
      </c>
      <c r="D37" s="52">
        <v>7266</v>
      </c>
      <c r="E37" s="52">
        <f>'[12]DZIAŁ 3'!$C$11</f>
        <v>916</v>
      </c>
      <c r="F37" s="80">
        <f>'[12]DZIAŁ 3'!$D$11</f>
        <v>521</v>
      </c>
      <c r="G37" s="80">
        <f>'[12]DZIAŁ 3'!$E$11</f>
        <v>521</v>
      </c>
      <c r="H37" s="80">
        <f>'[12]DZIAŁ 3'!$F$11</f>
        <v>1308</v>
      </c>
      <c r="I37" s="81">
        <f t="shared" si="14"/>
        <v>0.12606661161574456</v>
      </c>
      <c r="J37" s="80">
        <f t="shared" si="15"/>
        <v>126.06661161574456</v>
      </c>
      <c r="K37" s="143">
        <f t="shared" si="12"/>
        <v>0.18001651527663087</v>
      </c>
      <c r="L37" s="17">
        <f t="shared" si="13"/>
        <v>180.01651527663088</v>
      </c>
    </row>
    <row r="38" spans="1:12" ht="15.75">
      <c r="A38" s="14">
        <v>24</v>
      </c>
      <c r="B38" s="15" t="s">
        <v>179</v>
      </c>
      <c r="C38" s="16" t="s">
        <v>16</v>
      </c>
      <c r="D38" s="52">
        <v>3225</v>
      </c>
      <c r="E38" s="52">
        <f>'[16]DZIAŁ 3'!$C$11</f>
        <v>432</v>
      </c>
      <c r="F38" s="80">
        <f>'[16]DZIAŁ 3'!$D$11</f>
        <v>253</v>
      </c>
      <c r="G38" s="80">
        <f>'[16]DZIAŁ 3'!$E$11</f>
        <v>253</v>
      </c>
      <c r="H38" s="80">
        <f>'[16]DZIAŁ 3'!$F$11</f>
        <v>719</v>
      </c>
      <c r="I38" s="81">
        <f t="shared" si="14"/>
        <v>0.13395348837209303</v>
      </c>
      <c r="J38" s="80">
        <f t="shared" si="15"/>
        <v>133.95348837209303</v>
      </c>
      <c r="K38" s="143">
        <f t="shared" si="12"/>
        <v>0.22294573643410853</v>
      </c>
      <c r="L38" s="17">
        <f t="shared" si="13"/>
        <v>222.94573643410854</v>
      </c>
    </row>
    <row r="39" spans="1:12" ht="15.75">
      <c r="A39" s="14">
        <v>25</v>
      </c>
      <c r="B39" s="15" t="s">
        <v>180</v>
      </c>
      <c r="C39" s="16" t="s">
        <v>16</v>
      </c>
      <c r="D39" s="52">
        <v>5180</v>
      </c>
      <c r="E39" s="52">
        <f>'[19]DZIAŁ 3'!$C$11</f>
        <v>574</v>
      </c>
      <c r="F39" s="80">
        <f>'[19]DZIAŁ 3'!$D$11</f>
        <v>349</v>
      </c>
      <c r="G39" s="80">
        <f>'[19]DZIAŁ 3'!$E$11</f>
        <v>349</v>
      </c>
      <c r="H39" s="80">
        <f>'[19]DZIAŁ 3'!$F$11</f>
        <v>1023</v>
      </c>
      <c r="I39" s="81">
        <f t="shared" si="14"/>
        <v>0.11081081081081082</v>
      </c>
      <c r="J39" s="80">
        <f t="shared" si="15"/>
        <v>110.81081081081082</v>
      </c>
      <c r="K39" s="143">
        <f t="shared" si="12"/>
        <v>0.1974903474903475</v>
      </c>
      <c r="L39" s="17">
        <f t="shared" si="13"/>
        <v>197.4903474903475</v>
      </c>
    </row>
    <row r="40" spans="1:12" ht="15.75">
      <c r="A40" s="14">
        <v>26</v>
      </c>
      <c r="B40" s="15" t="s">
        <v>181</v>
      </c>
      <c r="C40" s="16" t="s">
        <v>16</v>
      </c>
      <c r="D40" s="52">
        <v>4197</v>
      </c>
      <c r="E40" s="52">
        <f>'[41]DZIAŁ 3'!$C$11</f>
        <v>495</v>
      </c>
      <c r="F40" s="80">
        <f>'[41]DZIAŁ 3'!$D$11</f>
        <v>297</v>
      </c>
      <c r="G40" s="80">
        <f>'[41]DZIAŁ 3'!$E$11</f>
        <v>296</v>
      </c>
      <c r="H40" s="80">
        <f>'[41]DZIAŁ 3'!$F$11</f>
        <v>856</v>
      </c>
      <c r="I40" s="81">
        <f t="shared" si="14"/>
        <v>0.11794138670478914</v>
      </c>
      <c r="J40" s="80">
        <f t="shared" si="15"/>
        <v>117.94138670478914</v>
      </c>
      <c r="K40" s="143">
        <f t="shared" si="12"/>
        <v>0.20395520609959494</v>
      </c>
      <c r="L40" s="17">
        <f t="shared" si="13"/>
        <v>203.95520609959493</v>
      </c>
    </row>
    <row r="41" spans="1:12" ht="15.75">
      <c r="A41" s="14">
        <v>27</v>
      </c>
      <c r="B41" s="15" t="s">
        <v>182</v>
      </c>
      <c r="C41" s="16" t="s">
        <v>16</v>
      </c>
      <c r="D41" s="52">
        <v>3330</v>
      </c>
      <c r="E41" s="52">
        <f>'[42]DZIAŁ 3'!$C$11</f>
        <v>277</v>
      </c>
      <c r="F41" s="80">
        <f>'[42]DZIAŁ 3'!$D$11</f>
        <v>163</v>
      </c>
      <c r="G41" s="80">
        <f>'[42]DZIAŁ 3'!$E$11</f>
        <v>163</v>
      </c>
      <c r="H41" s="80">
        <f>'[42]DZIAŁ 3'!$F$11</f>
        <v>434</v>
      </c>
      <c r="I41" s="81">
        <f t="shared" si="14"/>
        <v>0.08318318318318318</v>
      </c>
      <c r="J41" s="80">
        <f t="shared" si="15"/>
        <v>83.18318318318319</v>
      </c>
      <c r="K41" s="143">
        <f t="shared" si="12"/>
        <v>0.13033033033033034</v>
      </c>
      <c r="L41" s="17">
        <f t="shared" si="13"/>
        <v>130.33033033033033</v>
      </c>
    </row>
    <row r="42" spans="1:12" ht="15.75">
      <c r="A42" s="14">
        <v>28</v>
      </c>
      <c r="B42" s="15" t="s">
        <v>183</v>
      </c>
      <c r="C42" s="16" t="s">
        <v>16</v>
      </c>
      <c r="D42" s="52">
        <v>3959</v>
      </c>
      <c r="E42" s="52">
        <f>'[56]DZIAŁ 3'!$C$11</f>
        <v>571</v>
      </c>
      <c r="F42" s="80">
        <f>'[56]DZIAŁ 3'!$D$11</f>
        <v>332</v>
      </c>
      <c r="G42" s="80">
        <f>'[56]DZIAŁ 3'!$E$11</f>
        <v>332</v>
      </c>
      <c r="H42" s="80">
        <f>'[56]DZIAŁ 3'!$F$11</f>
        <v>998</v>
      </c>
      <c r="I42" s="81">
        <f t="shared" si="14"/>
        <v>0.14422834049002273</v>
      </c>
      <c r="J42" s="80">
        <f t="shared" si="15"/>
        <v>144.22834049002273</v>
      </c>
      <c r="K42" s="143">
        <f t="shared" si="12"/>
        <v>0.25208385956049506</v>
      </c>
      <c r="L42" s="17">
        <f t="shared" si="13"/>
        <v>252.08385956049506</v>
      </c>
    </row>
    <row r="43" spans="1:12" s="2" customFormat="1" ht="15.75">
      <c r="A43" s="178" t="s">
        <v>18</v>
      </c>
      <c r="B43" s="178"/>
      <c r="C43" s="178"/>
      <c r="D43" s="53">
        <f>SUM(D34:D42)</f>
        <v>58174</v>
      </c>
      <c r="E43" s="53">
        <f>SUM(E34:E42)</f>
        <v>7221</v>
      </c>
      <c r="F43" s="47">
        <f>SUM(F34:F42)</f>
        <v>4342</v>
      </c>
      <c r="G43" s="47">
        <f>SUM(G34:G42)</f>
        <v>3198</v>
      </c>
      <c r="H43" s="47">
        <f>SUM(H34:H42)</f>
        <v>10897</v>
      </c>
      <c r="I43" s="79">
        <f>E43/D43</f>
        <v>0.12412761714855433</v>
      </c>
      <c r="J43" s="47">
        <f>I43*1000</f>
        <v>124.12761714855434</v>
      </c>
      <c r="K43" s="144">
        <f t="shared" si="12"/>
        <v>0.18731735827001753</v>
      </c>
      <c r="L43" s="21">
        <f t="shared" si="13"/>
        <v>187.31735827001754</v>
      </c>
    </row>
    <row r="44" spans="1:12" s="1" customFormat="1" ht="12.75">
      <c r="A44" s="179" t="s">
        <v>38</v>
      </c>
      <c r="B44" s="179"/>
      <c r="C44" s="179"/>
      <c r="D44" s="179"/>
      <c r="E44" s="207"/>
      <c r="F44" s="207"/>
      <c r="G44" s="207"/>
      <c r="H44" s="207"/>
      <c r="I44" s="207"/>
      <c r="J44" s="207"/>
      <c r="K44" s="179"/>
      <c r="L44" s="179"/>
    </row>
    <row r="45" spans="1:12" ht="15.75">
      <c r="A45" s="14" t="s">
        <v>39</v>
      </c>
      <c r="B45" s="15" t="s">
        <v>184</v>
      </c>
      <c r="C45" s="16" t="s">
        <v>11</v>
      </c>
      <c r="D45" s="52">
        <v>60103</v>
      </c>
      <c r="E45" s="52">
        <f>'[77]DZIAŁ 3'!$C$11</f>
        <v>3047</v>
      </c>
      <c r="F45" s="42">
        <f>'[77]DZIAŁ 3'!$D$11</f>
        <v>2077</v>
      </c>
      <c r="G45" s="43">
        <f>'[77]DZIAŁ 3'!$E$11</f>
        <v>0</v>
      </c>
      <c r="H45" s="43">
        <f>'[77]DZIAŁ 3'!$F$11</f>
        <v>4497</v>
      </c>
      <c r="I45" s="95">
        <f aca="true" t="shared" si="16" ref="I45:I50">E45/D45</f>
        <v>0.0506963046769712</v>
      </c>
      <c r="J45" s="43">
        <f aca="true" t="shared" si="17" ref="J45:J50">I45*1000</f>
        <v>50.6963046769712</v>
      </c>
      <c r="K45" s="151">
        <f aca="true" t="shared" si="18" ref="K45:K50">H45/D45</f>
        <v>0.07482155632830308</v>
      </c>
      <c r="L45" s="17">
        <f aca="true" t="shared" si="19" ref="L45:L50">K45*1000</f>
        <v>74.82155632830307</v>
      </c>
    </row>
    <row r="46" spans="1:12" ht="15.75">
      <c r="A46" s="14" t="s">
        <v>40</v>
      </c>
      <c r="B46" s="15" t="s">
        <v>185</v>
      </c>
      <c r="C46" s="16" t="s">
        <v>16</v>
      </c>
      <c r="D46" s="52">
        <v>11270</v>
      </c>
      <c r="E46" s="52">
        <f>'[13]DZIAŁ 3'!$C$11</f>
        <v>848</v>
      </c>
      <c r="F46" s="42">
        <f>'[13]DZIAŁ 3'!$D$11</f>
        <v>506</v>
      </c>
      <c r="G46" s="43">
        <f>'[13]DZIAŁ 3'!$E$11</f>
        <v>506</v>
      </c>
      <c r="H46" s="43">
        <f>'[13]DZIAŁ 3'!$F$11</f>
        <v>1447</v>
      </c>
      <c r="I46" s="95">
        <f t="shared" si="16"/>
        <v>0.07524401064773735</v>
      </c>
      <c r="J46" s="43">
        <f t="shared" si="17"/>
        <v>75.24401064773735</v>
      </c>
      <c r="K46" s="151">
        <f t="shared" si="18"/>
        <v>0.12839396628216504</v>
      </c>
      <c r="L46" s="17">
        <f t="shared" si="19"/>
        <v>128.39396628216505</v>
      </c>
    </row>
    <row r="47" spans="1:12" ht="15.75">
      <c r="A47" s="14" t="s">
        <v>41</v>
      </c>
      <c r="B47" s="15" t="s">
        <v>186</v>
      </c>
      <c r="C47" s="16" t="s">
        <v>16</v>
      </c>
      <c r="D47" s="52">
        <v>7030</v>
      </c>
      <c r="E47" s="52">
        <f>'[27]DZIAŁ 3'!$C$11</f>
        <v>811</v>
      </c>
      <c r="F47" s="42">
        <f>'[27]DZIAŁ 3'!$D$11</f>
        <v>420</v>
      </c>
      <c r="G47" s="43">
        <f>'[27]DZIAŁ 3'!$E$11</f>
        <v>420</v>
      </c>
      <c r="H47" s="43">
        <f>'[27]DZIAŁ 3'!$F$11</f>
        <v>1425</v>
      </c>
      <c r="I47" s="95">
        <f t="shared" si="16"/>
        <v>0.11536273115220484</v>
      </c>
      <c r="J47" s="43">
        <f t="shared" si="17"/>
        <v>115.36273115220484</v>
      </c>
      <c r="K47" s="151">
        <f t="shared" si="18"/>
        <v>0.20270270270270271</v>
      </c>
      <c r="L47" s="17">
        <f t="shared" si="19"/>
        <v>202.7027027027027</v>
      </c>
    </row>
    <row r="48" spans="1:12" ht="15.75">
      <c r="A48" s="14" t="s">
        <v>42</v>
      </c>
      <c r="B48" s="15" t="s">
        <v>187</v>
      </c>
      <c r="C48" s="16" t="s">
        <v>16</v>
      </c>
      <c r="D48" s="52">
        <v>7505</v>
      </c>
      <c r="E48" s="52">
        <f>'[52]DZIAŁ 3'!$C$11</f>
        <v>828</v>
      </c>
      <c r="F48" s="42">
        <f>'[52]DZIAŁ 3'!$D$11</f>
        <v>469</v>
      </c>
      <c r="G48" s="43">
        <f>'[52]DZIAŁ 3'!$E$11</f>
        <v>469</v>
      </c>
      <c r="H48" s="43">
        <f>'[52]DZIAŁ 3'!$F$11</f>
        <v>1580</v>
      </c>
      <c r="I48" s="95">
        <f t="shared" si="16"/>
        <v>0.11032644903397734</v>
      </c>
      <c r="J48" s="43">
        <f t="shared" si="17"/>
        <v>110.32644903397734</v>
      </c>
      <c r="K48" s="151">
        <f t="shared" si="18"/>
        <v>0.21052631578947367</v>
      </c>
      <c r="L48" s="17">
        <f t="shared" si="19"/>
        <v>210.52631578947367</v>
      </c>
    </row>
    <row r="49" spans="1:12" ht="15.75">
      <c r="A49" s="14" t="s">
        <v>43</v>
      </c>
      <c r="B49" s="15" t="s">
        <v>188</v>
      </c>
      <c r="C49" s="16" t="s">
        <v>16</v>
      </c>
      <c r="D49" s="52">
        <v>3975</v>
      </c>
      <c r="E49" s="52">
        <f>'[59]DZIAŁ 3'!$C$11</f>
        <v>449</v>
      </c>
      <c r="F49" s="42">
        <f>'[59]DZIAŁ 3'!$D$11</f>
        <v>258</v>
      </c>
      <c r="G49" s="43">
        <f>'[59]DZIAŁ 3'!$E$11</f>
        <v>254</v>
      </c>
      <c r="H49" s="43">
        <f>'[59]DZIAŁ 3'!$F$11</f>
        <v>809</v>
      </c>
      <c r="I49" s="95">
        <f t="shared" si="16"/>
        <v>0.1129559748427673</v>
      </c>
      <c r="J49" s="43">
        <f t="shared" si="17"/>
        <v>112.9559748427673</v>
      </c>
      <c r="K49" s="151">
        <f t="shared" si="18"/>
        <v>0.20352201257861635</v>
      </c>
      <c r="L49" s="17">
        <f t="shared" si="19"/>
        <v>203.52201257861634</v>
      </c>
    </row>
    <row r="50" spans="1:12" s="2" customFormat="1" ht="15.75">
      <c r="A50" s="178" t="s">
        <v>18</v>
      </c>
      <c r="B50" s="178"/>
      <c r="C50" s="178"/>
      <c r="D50" s="54">
        <f>SUM(D45:D49)</f>
        <v>89883</v>
      </c>
      <c r="E50" s="53">
        <f>SUM(E45:E49)</f>
        <v>5983</v>
      </c>
      <c r="F50" s="76">
        <f>SUM(F45:F49)</f>
        <v>3730</v>
      </c>
      <c r="G50" s="46">
        <f>SUM(G45:G49)</f>
        <v>1649</v>
      </c>
      <c r="H50" s="46">
        <f>SUM(H45:H49)</f>
        <v>9758</v>
      </c>
      <c r="I50" s="20">
        <f t="shared" si="16"/>
        <v>0.06656431138257513</v>
      </c>
      <c r="J50" s="46">
        <f t="shared" si="17"/>
        <v>66.56431138257513</v>
      </c>
      <c r="K50" s="150">
        <f t="shared" si="18"/>
        <v>0.10856335458318035</v>
      </c>
      <c r="L50" s="21">
        <f t="shared" si="19"/>
        <v>108.56335458318036</v>
      </c>
    </row>
    <row r="51" spans="1:12" s="1" customFormat="1" ht="12.75">
      <c r="A51" s="203" t="s">
        <v>44</v>
      </c>
      <c r="B51" s="204"/>
      <c r="C51" s="204"/>
      <c r="D51" s="204"/>
      <c r="E51" s="205"/>
      <c r="F51" s="205"/>
      <c r="G51" s="205"/>
      <c r="H51" s="205"/>
      <c r="I51" s="205"/>
      <c r="J51" s="205"/>
      <c r="K51" s="204"/>
      <c r="L51" s="208"/>
    </row>
    <row r="52" spans="1:12" ht="15.75">
      <c r="A52" s="14" t="s">
        <v>45</v>
      </c>
      <c r="B52" s="15" t="s">
        <v>189</v>
      </c>
      <c r="C52" s="16" t="s">
        <v>11</v>
      </c>
      <c r="D52" s="52">
        <v>29932</v>
      </c>
      <c r="E52" s="52">
        <f>'[79]DZIAŁ 3'!$C$11</f>
        <v>1680</v>
      </c>
      <c r="F52" s="42">
        <f>'[79]DZIAŁ 3'!$D$11</f>
        <v>1242</v>
      </c>
      <c r="G52" s="43">
        <f>'[79]DZIAŁ 3'!$E$11</f>
        <v>0</v>
      </c>
      <c r="H52" s="86">
        <f>'[79]DZIAŁ 3'!$F$11</f>
        <v>2564</v>
      </c>
      <c r="I52" s="81">
        <f aca="true" t="shared" si="20" ref="I52:I58">E52/D52</f>
        <v>0.05612722170252572</v>
      </c>
      <c r="J52" s="80">
        <f aca="true" t="shared" si="21" ref="J52:J58">I52*1000</f>
        <v>56.12722170252572</v>
      </c>
      <c r="K52" s="151">
        <f aca="true" t="shared" si="22" ref="K52:K58">H52/D52</f>
        <v>0.08566083121742617</v>
      </c>
      <c r="L52" s="17">
        <f aca="true" t="shared" si="23" ref="L52:L58">K52*1000</f>
        <v>85.66083121742616</v>
      </c>
    </row>
    <row r="53" spans="1:12" ht="15.75">
      <c r="A53" s="14" t="s">
        <v>46</v>
      </c>
      <c r="B53" s="15" t="s">
        <v>190</v>
      </c>
      <c r="C53" s="16" t="s">
        <v>11</v>
      </c>
      <c r="D53" s="52">
        <v>5853</v>
      </c>
      <c r="E53" s="52">
        <f>'[109]DZIAŁ 3'!$C$11</f>
        <v>664</v>
      </c>
      <c r="F53" s="42">
        <f>'[109]DZIAŁ 3'!$D$11</f>
        <v>404</v>
      </c>
      <c r="G53" s="43">
        <f>'[109]DZIAŁ 3'!$E$11</f>
        <v>185</v>
      </c>
      <c r="H53" s="86">
        <f>'[109]DZIAŁ 3'!$F$11</f>
        <v>1105</v>
      </c>
      <c r="I53" s="81">
        <f t="shared" si="20"/>
        <v>0.11344609601913548</v>
      </c>
      <c r="J53" s="80">
        <f t="shared" si="21"/>
        <v>113.44609601913548</v>
      </c>
      <c r="K53" s="151">
        <f t="shared" si="22"/>
        <v>0.188792072441483</v>
      </c>
      <c r="L53" s="17">
        <f t="shared" si="23"/>
        <v>188.792072441483</v>
      </c>
    </row>
    <row r="54" spans="1:12" ht="15.75">
      <c r="A54" s="14" t="s">
        <v>47</v>
      </c>
      <c r="B54" s="15" t="s">
        <v>191</v>
      </c>
      <c r="C54" s="23" t="s">
        <v>16</v>
      </c>
      <c r="D54" s="52">
        <v>8276</v>
      </c>
      <c r="E54" s="52">
        <f>'[15]DZIAŁ 3'!$C$11</f>
        <v>625</v>
      </c>
      <c r="F54" s="42">
        <f>'[15]DZIAŁ 3'!$D$11</f>
        <v>414</v>
      </c>
      <c r="G54" s="43">
        <f>'[15]DZIAŁ 3'!$E$11</f>
        <v>414</v>
      </c>
      <c r="H54" s="86">
        <f>'[15]DZIAŁ 3'!$F$11</f>
        <v>1110</v>
      </c>
      <c r="I54" s="81">
        <f t="shared" si="20"/>
        <v>0.07551957467375543</v>
      </c>
      <c r="J54" s="80">
        <f t="shared" si="21"/>
        <v>75.51957467375543</v>
      </c>
      <c r="K54" s="151">
        <f t="shared" si="22"/>
        <v>0.13412276462058967</v>
      </c>
      <c r="L54" s="17">
        <f t="shared" si="23"/>
        <v>134.12276462058966</v>
      </c>
    </row>
    <row r="55" spans="1:12" ht="15.75">
      <c r="A55" s="14" t="s">
        <v>48</v>
      </c>
      <c r="B55" s="15" t="s">
        <v>192</v>
      </c>
      <c r="C55" s="16" t="s">
        <v>16</v>
      </c>
      <c r="D55" s="52">
        <v>3154</v>
      </c>
      <c r="E55" s="52">
        <f>'[33]DZIAŁ 3'!$C$11</f>
        <v>356</v>
      </c>
      <c r="F55" s="42">
        <f>'[33]DZIAŁ 3'!$D$11</f>
        <v>214</v>
      </c>
      <c r="G55" s="43">
        <f>'[33]DZIAŁ 3'!$E$11</f>
        <v>214</v>
      </c>
      <c r="H55" s="86">
        <f>'[33]DZIAŁ 3'!$F$11</f>
        <v>675</v>
      </c>
      <c r="I55" s="81">
        <f t="shared" si="20"/>
        <v>0.1128725428027901</v>
      </c>
      <c r="J55" s="80">
        <f t="shared" si="21"/>
        <v>112.87254280279011</v>
      </c>
      <c r="K55" s="151">
        <f t="shared" si="22"/>
        <v>0.2140139505389981</v>
      </c>
      <c r="L55" s="17">
        <f t="shared" si="23"/>
        <v>214.0139505389981</v>
      </c>
    </row>
    <row r="56" spans="1:12" ht="15.75">
      <c r="A56" s="14" t="s">
        <v>49</v>
      </c>
      <c r="B56" s="15" t="s">
        <v>193</v>
      </c>
      <c r="C56" s="16" t="s">
        <v>16</v>
      </c>
      <c r="D56" s="52">
        <v>3844</v>
      </c>
      <c r="E56" s="52">
        <f>'[43]DZIAŁ 3'!$C$11</f>
        <v>468</v>
      </c>
      <c r="F56" s="42">
        <f>'[43]DZIAŁ 3'!$D$11</f>
        <v>265</v>
      </c>
      <c r="G56" s="43">
        <f>'[43]DZIAŁ 3'!$E$11</f>
        <v>265</v>
      </c>
      <c r="H56" s="86">
        <f>'[43]DZIAŁ 3'!$F$11</f>
        <v>1020</v>
      </c>
      <c r="I56" s="81">
        <f t="shared" si="20"/>
        <v>0.12174817898022892</v>
      </c>
      <c r="J56" s="80">
        <f t="shared" si="21"/>
        <v>121.74817898022893</v>
      </c>
      <c r="K56" s="151">
        <f t="shared" si="22"/>
        <v>0.26534859521331944</v>
      </c>
      <c r="L56" s="17">
        <f t="shared" si="23"/>
        <v>265.3485952133194</v>
      </c>
    </row>
    <row r="57" spans="1:12" ht="15.75">
      <c r="A57" s="14" t="s">
        <v>50</v>
      </c>
      <c r="B57" s="15" t="s">
        <v>194</v>
      </c>
      <c r="C57" s="16" t="s">
        <v>16</v>
      </c>
      <c r="D57" s="52">
        <v>6503</v>
      </c>
      <c r="E57" s="52">
        <f>'[68]DZIAŁ 3'!$C$11</f>
        <v>682</v>
      </c>
      <c r="F57" s="42">
        <f>'[68]DZIAŁ 3'!$D$11</f>
        <v>682</v>
      </c>
      <c r="G57" s="43">
        <f>'[68]DZIAŁ 3'!$E$11</f>
        <v>682</v>
      </c>
      <c r="H57" s="86">
        <f>'[68]DZIAŁ 3'!$F$11</f>
        <v>2171</v>
      </c>
      <c r="I57" s="81">
        <f t="shared" si="20"/>
        <v>0.10487467322774104</v>
      </c>
      <c r="J57" s="80">
        <f t="shared" si="21"/>
        <v>104.87467322774104</v>
      </c>
      <c r="K57" s="151">
        <f t="shared" si="22"/>
        <v>0.3338459172689528</v>
      </c>
      <c r="L57" s="17">
        <f t="shared" si="23"/>
        <v>333.8459172689528</v>
      </c>
    </row>
    <row r="58" spans="1:12" s="2" customFormat="1" ht="15.75">
      <c r="A58" s="209" t="s">
        <v>18</v>
      </c>
      <c r="B58" s="210"/>
      <c r="C58" s="211"/>
      <c r="D58" s="54">
        <f>SUM(D52:D57)</f>
        <v>57562</v>
      </c>
      <c r="E58" s="53">
        <f>SUM(E52:E57)</f>
        <v>4475</v>
      </c>
      <c r="F58" s="76">
        <f>SUM(F52:F57)</f>
        <v>3221</v>
      </c>
      <c r="G58" s="46">
        <f>SUM(G52:G57)</f>
        <v>1760</v>
      </c>
      <c r="H58" s="87">
        <f>SUM(H52:H57)</f>
        <v>8645</v>
      </c>
      <c r="I58" s="79">
        <f t="shared" si="20"/>
        <v>0.07774226051909246</v>
      </c>
      <c r="J58" s="47">
        <f t="shared" si="21"/>
        <v>77.74226051909245</v>
      </c>
      <c r="K58" s="152">
        <f t="shared" si="22"/>
        <v>0.1501858865223585</v>
      </c>
      <c r="L58" s="21">
        <f t="shared" si="23"/>
        <v>150.18588652235852</v>
      </c>
    </row>
    <row r="59" spans="1:12" s="1" customFormat="1" ht="12.75">
      <c r="A59" s="203" t="s">
        <v>51</v>
      </c>
      <c r="B59" s="204"/>
      <c r="C59" s="204"/>
      <c r="D59" s="204"/>
      <c r="E59" s="205"/>
      <c r="F59" s="205"/>
      <c r="G59" s="205"/>
      <c r="H59" s="205"/>
      <c r="I59" s="205"/>
      <c r="J59" s="205"/>
      <c r="K59" s="204"/>
      <c r="L59" s="208"/>
    </row>
    <row r="60" spans="1:12" ht="15.75">
      <c r="A60" s="14" t="s">
        <v>52</v>
      </c>
      <c r="B60" s="15" t="s">
        <v>293</v>
      </c>
      <c r="C60" s="16" t="s">
        <v>53</v>
      </c>
      <c r="D60" s="52">
        <v>20370</v>
      </c>
      <c r="E60" s="52">
        <f>'[80]DZIAŁ 3'!$C$11</f>
        <v>1184</v>
      </c>
      <c r="F60" s="42">
        <f>'[80]DZIAŁ 3'!$D$11</f>
        <v>749</v>
      </c>
      <c r="G60" s="43">
        <f>'[80]DZIAŁ 3'!$E$11</f>
        <v>332</v>
      </c>
      <c r="H60" s="86">
        <f>'[80]DZIAŁ 3'!$F$11</f>
        <v>2341</v>
      </c>
      <c r="I60" s="81">
        <f>E60/D60</f>
        <v>0.05812469317623957</v>
      </c>
      <c r="J60" s="80">
        <f>I60*1000</f>
        <v>58.12469317623957</v>
      </c>
      <c r="K60" s="151">
        <f>H60/D60</f>
        <v>0.11492390770741286</v>
      </c>
      <c r="L60" s="17">
        <f>K60*1000</f>
        <v>114.92390770741285</v>
      </c>
    </row>
    <row r="61" spans="1:12" ht="15.75">
      <c r="A61" s="14" t="s">
        <v>54</v>
      </c>
      <c r="B61" s="15" t="s">
        <v>195</v>
      </c>
      <c r="C61" s="23" t="s">
        <v>16</v>
      </c>
      <c r="D61" s="52">
        <v>3921</v>
      </c>
      <c r="E61" s="52">
        <f>'[1]DZIAŁ 3'!$C$11</f>
        <v>436</v>
      </c>
      <c r="F61" s="42">
        <f>'[1]DZIAŁ 3'!$D$11</f>
        <v>236</v>
      </c>
      <c r="G61" s="43">
        <f>'[1]DZIAŁ 3'!$E$11</f>
        <v>236</v>
      </c>
      <c r="H61" s="86">
        <f>'[1]DZIAŁ 3'!$F$11</f>
        <v>746</v>
      </c>
      <c r="I61" s="81">
        <f>E61/D61</f>
        <v>0.11119612343789849</v>
      </c>
      <c r="J61" s="80">
        <f>I61*1000</f>
        <v>111.19612343789849</v>
      </c>
      <c r="K61" s="151">
        <f>H61/D61</f>
        <v>0.19025758735016576</v>
      </c>
      <c r="L61" s="17">
        <f>K61*1000</f>
        <v>190.25758735016575</v>
      </c>
    </row>
    <row r="62" spans="1:12" ht="15.75">
      <c r="A62" s="14" t="s">
        <v>55</v>
      </c>
      <c r="B62" s="15" t="s">
        <v>196</v>
      </c>
      <c r="C62" s="16" t="s">
        <v>16</v>
      </c>
      <c r="D62" s="52">
        <v>3062</v>
      </c>
      <c r="E62" s="52">
        <f>'[8]DZIAŁ 3'!$C$11</f>
        <v>217</v>
      </c>
      <c r="F62" s="42">
        <f>'[8]DZIAŁ 3'!$D$11</f>
        <v>134</v>
      </c>
      <c r="G62" s="43">
        <f>'[8]DZIAŁ 3'!$E$11</f>
        <v>134</v>
      </c>
      <c r="H62" s="86">
        <f>'[8]DZIAŁ 3'!$F$11</f>
        <v>409</v>
      </c>
      <c r="I62" s="81">
        <f>E62/D62</f>
        <v>0.07086871325930764</v>
      </c>
      <c r="J62" s="80">
        <f>I62*1000</f>
        <v>70.86871325930764</v>
      </c>
      <c r="K62" s="151">
        <f>H62/D62</f>
        <v>0.13357282821685174</v>
      </c>
      <c r="L62" s="17">
        <f>K62*1000</f>
        <v>133.57282821685175</v>
      </c>
    </row>
    <row r="63" spans="1:12" s="2" customFormat="1" ht="15.75">
      <c r="A63" s="209" t="s">
        <v>18</v>
      </c>
      <c r="B63" s="210"/>
      <c r="C63" s="211"/>
      <c r="D63" s="54">
        <f>SUM(D60:D62)</f>
        <v>27353</v>
      </c>
      <c r="E63" s="53">
        <f>SUM(E60:E62)</f>
        <v>1837</v>
      </c>
      <c r="F63" s="76">
        <f>SUM(F60:F62)</f>
        <v>1119</v>
      </c>
      <c r="G63" s="46">
        <f>SUM(G60:G62)</f>
        <v>702</v>
      </c>
      <c r="H63" s="87">
        <f>SUM(H60:H62)</f>
        <v>3496</v>
      </c>
      <c r="I63" s="79">
        <f>E63/D63</f>
        <v>0.06715899535699923</v>
      </c>
      <c r="J63" s="47">
        <f>I63*1000</f>
        <v>67.15899535699924</v>
      </c>
      <c r="K63" s="152">
        <f>H63/D63</f>
        <v>0.1278104778269294</v>
      </c>
      <c r="L63" s="21">
        <f>K63*1000</f>
        <v>127.81047782692939</v>
      </c>
    </row>
    <row r="64" spans="1:12" s="1" customFormat="1" ht="12.75">
      <c r="A64" s="203" t="s">
        <v>56</v>
      </c>
      <c r="B64" s="204"/>
      <c r="C64" s="204"/>
      <c r="D64" s="204"/>
      <c r="E64" s="205"/>
      <c r="F64" s="205"/>
      <c r="G64" s="205"/>
      <c r="H64" s="205"/>
      <c r="I64" s="205"/>
      <c r="J64" s="205"/>
      <c r="K64" s="204"/>
      <c r="L64" s="208"/>
    </row>
    <row r="65" spans="1:12" ht="15.75">
      <c r="A65" s="14" t="s">
        <v>57</v>
      </c>
      <c r="B65" s="15" t="s">
        <v>197</v>
      </c>
      <c r="C65" s="16" t="s">
        <v>11</v>
      </c>
      <c r="D65" s="52">
        <v>33344</v>
      </c>
      <c r="E65" s="52">
        <f>'[82]DZIAŁ 3'!$C$11</f>
        <v>1716</v>
      </c>
      <c r="F65" s="42">
        <f>'[82]DZIAŁ 3'!$D$11</f>
        <v>1147</v>
      </c>
      <c r="G65" s="43">
        <f>'[82]DZIAŁ 3'!$E$11</f>
        <v>0</v>
      </c>
      <c r="H65" s="86">
        <f>'[82]DZIAŁ 3'!$F$11</f>
        <v>2563</v>
      </c>
      <c r="I65" s="81">
        <f>E65/D65</f>
        <v>0.05146353166986564</v>
      </c>
      <c r="J65" s="80">
        <f>I65*1000</f>
        <v>51.463531669865645</v>
      </c>
      <c r="K65" s="151">
        <f aca="true" t="shared" si="24" ref="K65:K72">H65/D65</f>
        <v>0.07686540307101727</v>
      </c>
      <c r="L65" s="17">
        <f aca="true" t="shared" si="25" ref="L65:L72">K65*1000</f>
        <v>76.86540307101727</v>
      </c>
    </row>
    <row r="66" spans="1:12" ht="15.75">
      <c r="A66" s="14" t="s">
        <v>58</v>
      </c>
      <c r="B66" s="15" t="s">
        <v>198</v>
      </c>
      <c r="C66" s="16" t="s">
        <v>22</v>
      </c>
      <c r="D66" s="52">
        <v>6079</v>
      </c>
      <c r="E66" s="52">
        <f>'[85]DZIAŁ 3'!$C$11</f>
        <v>682</v>
      </c>
      <c r="F66" s="42">
        <f>'[85]DZIAŁ 3'!$D$11</f>
        <v>365</v>
      </c>
      <c r="G66" s="43">
        <f>'[85]DZIAŁ 3'!$E$11</f>
        <v>272</v>
      </c>
      <c r="H66" s="86">
        <f>'[85]DZIAŁ 3'!$F$11</f>
        <v>1206</v>
      </c>
      <c r="I66" s="81">
        <f aca="true" t="shared" si="26" ref="I66:I71">E66/D66</f>
        <v>0.11218950485277183</v>
      </c>
      <c r="J66" s="80">
        <f aca="true" t="shared" si="27" ref="J66:J71">I66*1000</f>
        <v>112.18950485277183</v>
      </c>
      <c r="K66" s="151">
        <f t="shared" si="24"/>
        <v>0.19838789274551735</v>
      </c>
      <c r="L66" s="17">
        <f t="shared" si="25"/>
        <v>198.38789274551735</v>
      </c>
    </row>
    <row r="67" spans="1:12" ht="15.75">
      <c r="A67" s="14" t="s">
        <v>59</v>
      </c>
      <c r="B67" s="15" t="s">
        <v>199</v>
      </c>
      <c r="C67" s="16" t="s">
        <v>11</v>
      </c>
      <c r="D67" s="52">
        <v>10098</v>
      </c>
      <c r="E67" s="52">
        <f>'[89]DZIAŁ 3'!$C$11</f>
        <v>506</v>
      </c>
      <c r="F67" s="42">
        <f>'[89]DZIAŁ 3'!$D$11</f>
        <v>391</v>
      </c>
      <c r="G67" s="43">
        <f>'[89]DZIAŁ 3'!$E$11</f>
        <v>0</v>
      </c>
      <c r="H67" s="86">
        <f>'[89]DZIAŁ 3'!$F$11</f>
        <v>810</v>
      </c>
      <c r="I67" s="81">
        <f t="shared" si="26"/>
        <v>0.05010893246187364</v>
      </c>
      <c r="J67" s="80">
        <f t="shared" si="27"/>
        <v>50.108932461873636</v>
      </c>
      <c r="K67" s="151">
        <f t="shared" si="24"/>
        <v>0.08021390374331551</v>
      </c>
      <c r="L67" s="17">
        <f t="shared" si="25"/>
        <v>80.21390374331551</v>
      </c>
    </row>
    <row r="68" spans="1:12" ht="15.75">
      <c r="A68" s="14" t="s">
        <v>60</v>
      </c>
      <c r="B68" s="15" t="s">
        <v>200</v>
      </c>
      <c r="C68" s="16" t="s">
        <v>22</v>
      </c>
      <c r="D68" s="52">
        <v>13038</v>
      </c>
      <c r="E68" s="52">
        <f>'[111]DZIAŁ 3'!$C$11</f>
        <v>1804</v>
      </c>
      <c r="F68" s="42">
        <f>'[111]DZIAŁ 3'!$D$11</f>
        <v>1041</v>
      </c>
      <c r="G68" s="43">
        <f>'[111]DZIAŁ 3'!$E$11</f>
        <v>721</v>
      </c>
      <c r="H68" s="86">
        <f>'[111]DZIAŁ 3'!$F$11</f>
        <v>3103</v>
      </c>
      <c r="I68" s="81">
        <f t="shared" si="26"/>
        <v>0.13836477987421383</v>
      </c>
      <c r="J68" s="80">
        <f t="shared" si="27"/>
        <v>138.36477987421384</v>
      </c>
      <c r="K68" s="151">
        <f t="shared" si="24"/>
        <v>0.23799662524927137</v>
      </c>
      <c r="L68" s="17">
        <f t="shared" si="25"/>
        <v>237.99662524927137</v>
      </c>
    </row>
    <row r="69" spans="1:12" ht="15.75">
      <c r="A69" s="14" t="s">
        <v>61</v>
      </c>
      <c r="B69" s="15" t="s">
        <v>201</v>
      </c>
      <c r="C69" s="16" t="s">
        <v>11</v>
      </c>
      <c r="D69" s="52">
        <v>6977</v>
      </c>
      <c r="E69" s="52">
        <f>'[115]DZIAŁ 3'!$C$11</f>
        <v>737</v>
      </c>
      <c r="F69" s="42">
        <f>'[115]DZIAŁ 3'!$D$11</f>
        <v>415</v>
      </c>
      <c r="G69" s="43">
        <f>'[115]DZIAŁ 3'!$E$11</f>
        <v>346</v>
      </c>
      <c r="H69" s="86">
        <f>'[115]DZIAŁ 3'!$F$11</f>
        <v>1303</v>
      </c>
      <c r="I69" s="81">
        <f t="shared" si="26"/>
        <v>0.10563279346423965</v>
      </c>
      <c r="J69" s="80">
        <f t="shared" si="27"/>
        <v>105.63279346423965</v>
      </c>
      <c r="K69" s="151">
        <f t="shared" si="24"/>
        <v>0.18675648559552815</v>
      </c>
      <c r="L69" s="17">
        <f t="shared" si="25"/>
        <v>186.75648559552815</v>
      </c>
    </row>
    <row r="70" spans="1:12" ht="15.75">
      <c r="A70" s="14" t="s">
        <v>62</v>
      </c>
      <c r="B70" s="15" t="s">
        <v>197</v>
      </c>
      <c r="C70" s="23" t="s">
        <v>16</v>
      </c>
      <c r="D70" s="52">
        <v>12884</v>
      </c>
      <c r="E70" s="52">
        <f>'[21]DZIAŁ 3'!$C$11</f>
        <v>1254</v>
      </c>
      <c r="F70" s="42">
        <f>'[21]DZIAŁ 3'!$D$11</f>
        <v>666</v>
      </c>
      <c r="G70" s="43">
        <f>'[21]DZIAŁ 3'!$E$11</f>
        <v>663</v>
      </c>
      <c r="H70" s="86">
        <f>'[21]DZIAŁ 3'!$F$11</f>
        <v>2231</v>
      </c>
      <c r="I70" s="81">
        <f t="shared" si="26"/>
        <v>0.09733002173238124</v>
      </c>
      <c r="J70" s="80">
        <f t="shared" si="27"/>
        <v>97.33002173238124</v>
      </c>
      <c r="K70" s="151">
        <f t="shared" si="24"/>
        <v>0.1731605091586464</v>
      </c>
      <c r="L70" s="17">
        <f t="shared" si="25"/>
        <v>173.1605091586464</v>
      </c>
    </row>
    <row r="71" spans="1:12" ht="15.75">
      <c r="A71" s="14" t="s">
        <v>63</v>
      </c>
      <c r="B71" s="15" t="s">
        <v>199</v>
      </c>
      <c r="C71" s="16" t="s">
        <v>16</v>
      </c>
      <c r="D71" s="52">
        <v>10632</v>
      </c>
      <c r="E71" s="52">
        <f>'[37]DZIAŁ 3'!$C$11</f>
        <v>721</v>
      </c>
      <c r="F71" s="42">
        <f>'[37]DZIAŁ 3'!$D$11</f>
        <v>395</v>
      </c>
      <c r="G71" s="43">
        <f>'[37]DZIAŁ 3'!$E$11</f>
        <v>395</v>
      </c>
      <c r="H71" s="86">
        <f>'[37]DZIAŁ 3'!$F$11</f>
        <v>1236</v>
      </c>
      <c r="I71" s="81">
        <f t="shared" si="26"/>
        <v>0.06781414597441686</v>
      </c>
      <c r="J71" s="80">
        <f t="shared" si="27"/>
        <v>67.81414597441686</v>
      </c>
      <c r="K71" s="151">
        <f t="shared" si="24"/>
        <v>0.1162528216704289</v>
      </c>
      <c r="L71" s="17">
        <f t="shared" si="25"/>
        <v>116.2528216704289</v>
      </c>
    </row>
    <row r="72" spans="1:12" s="2" customFormat="1" ht="15.75">
      <c r="A72" s="209" t="s">
        <v>18</v>
      </c>
      <c r="B72" s="210"/>
      <c r="C72" s="211"/>
      <c r="D72" s="54">
        <f>SUM(D65:D71)</f>
        <v>93052</v>
      </c>
      <c r="E72" s="53">
        <f>SUM(E65:E71)</f>
        <v>7420</v>
      </c>
      <c r="F72" s="76">
        <f>SUM(F65:F71)</f>
        <v>4420</v>
      </c>
      <c r="G72" s="46">
        <f>SUM(G65:G71)</f>
        <v>2397</v>
      </c>
      <c r="H72" s="87">
        <f>SUM(H65:H71)</f>
        <v>12452</v>
      </c>
      <c r="I72" s="79">
        <f>E72/D72</f>
        <v>0.07974036022868934</v>
      </c>
      <c r="J72" s="47">
        <f>I72*1000</f>
        <v>79.74036022868934</v>
      </c>
      <c r="K72" s="152">
        <f t="shared" si="24"/>
        <v>0.13381765034604307</v>
      </c>
      <c r="L72" s="21">
        <f t="shared" si="25"/>
        <v>133.81765034604305</v>
      </c>
    </row>
    <row r="73" spans="1:12" s="1" customFormat="1" ht="12.75">
      <c r="A73" s="203" t="s">
        <v>64</v>
      </c>
      <c r="B73" s="204"/>
      <c r="C73" s="204"/>
      <c r="D73" s="204"/>
      <c r="E73" s="205"/>
      <c r="F73" s="205"/>
      <c r="G73" s="205"/>
      <c r="H73" s="205"/>
      <c r="I73" s="205"/>
      <c r="J73" s="205"/>
      <c r="K73" s="204"/>
      <c r="L73" s="208"/>
    </row>
    <row r="74" spans="1:12" ht="15.75">
      <c r="A74" s="14" t="s">
        <v>65</v>
      </c>
      <c r="B74" s="15" t="s">
        <v>202</v>
      </c>
      <c r="C74" s="16" t="s">
        <v>11</v>
      </c>
      <c r="D74" s="52">
        <v>27924</v>
      </c>
      <c r="E74" s="52">
        <f>'[84]DZIAŁ 3'!$C$11</f>
        <v>1965</v>
      </c>
      <c r="F74" s="42">
        <f>'[84]DZIAŁ 3'!$D$11</f>
        <v>1402</v>
      </c>
      <c r="G74" s="43">
        <f>'[84]DZIAŁ 3'!$E$11</f>
        <v>0</v>
      </c>
      <c r="H74" s="86">
        <f>'[84]DZIAŁ 3'!$F$11</f>
        <v>2817</v>
      </c>
      <c r="I74" s="81">
        <f aca="true" t="shared" si="28" ref="I74:I80">E74/D74</f>
        <v>0.0703695745595187</v>
      </c>
      <c r="J74" s="80">
        <f aca="true" t="shared" si="29" ref="J74:J80">I74*1000</f>
        <v>70.3695745595187</v>
      </c>
      <c r="K74" s="151">
        <f aca="true" t="shared" si="30" ref="K74:K80">H74/D74</f>
        <v>0.10088096261280619</v>
      </c>
      <c r="L74" s="17">
        <f aca="true" t="shared" si="31" ref="L74:L80">K74*1000</f>
        <v>100.88096261280619</v>
      </c>
    </row>
    <row r="75" spans="1:12" ht="15.75">
      <c r="A75" s="14" t="s">
        <v>66</v>
      </c>
      <c r="B75" s="15" t="s">
        <v>203</v>
      </c>
      <c r="C75" s="16" t="s">
        <v>11</v>
      </c>
      <c r="D75" s="52">
        <v>10267</v>
      </c>
      <c r="E75" s="52">
        <f>'[86]DZIAŁ 3'!$C$11</f>
        <v>1692</v>
      </c>
      <c r="F75" s="42">
        <f>'[86]DZIAŁ 3'!$D$11</f>
        <v>1100</v>
      </c>
      <c r="G75" s="43">
        <f>'[86]DZIAŁ 3'!$E$11</f>
        <v>746</v>
      </c>
      <c r="H75" s="86">
        <f>'[86]DZIAŁ 3'!$F$11</f>
        <v>2642</v>
      </c>
      <c r="I75" s="81">
        <f t="shared" si="28"/>
        <v>0.16479984416090387</v>
      </c>
      <c r="J75" s="80">
        <f t="shared" si="29"/>
        <v>164.7998441609039</v>
      </c>
      <c r="K75" s="151">
        <f t="shared" si="30"/>
        <v>0.25732930749001653</v>
      </c>
      <c r="L75" s="17">
        <f t="shared" si="31"/>
        <v>257.32930749001656</v>
      </c>
    </row>
    <row r="76" spans="1:12" ht="15.75">
      <c r="A76" s="14" t="s">
        <v>67</v>
      </c>
      <c r="B76" s="15" t="s">
        <v>294</v>
      </c>
      <c r="C76" s="16" t="s">
        <v>11</v>
      </c>
      <c r="D76" s="52">
        <v>7834</v>
      </c>
      <c r="E76" s="52">
        <f>'[107]DZIAŁ 3'!$C$11</f>
        <v>848</v>
      </c>
      <c r="F76" s="42">
        <f>'[107]DZIAŁ 3'!$D$11</f>
        <v>549</v>
      </c>
      <c r="G76" s="43">
        <f>'[107]DZIAŁ 3'!$E$11</f>
        <v>236</v>
      </c>
      <c r="H76" s="86">
        <f>'[107]DZIAŁ 3'!$F$11</f>
        <v>1292</v>
      </c>
      <c r="I76" s="81">
        <f t="shared" si="28"/>
        <v>0.10824610671432218</v>
      </c>
      <c r="J76" s="80">
        <f t="shared" si="29"/>
        <v>108.24610671432218</v>
      </c>
      <c r="K76" s="151">
        <f t="shared" si="30"/>
        <v>0.1649221342864437</v>
      </c>
      <c r="L76" s="17">
        <f t="shared" si="31"/>
        <v>164.9221342864437</v>
      </c>
    </row>
    <row r="77" spans="1:12" ht="15.75">
      <c r="A77" s="14" t="s">
        <v>68</v>
      </c>
      <c r="B77" s="15" t="s">
        <v>204</v>
      </c>
      <c r="C77" s="23" t="s">
        <v>16</v>
      </c>
      <c r="D77" s="52">
        <v>6580</v>
      </c>
      <c r="E77" s="52">
        <f>'[2]DZIAŁ 3'!$C$11</f>
        <v>1159</v>
      </c>
      <c r="F77" s="42">
        <f>'[2]DZIAŁ 3'!$D$11</f>
        <v>672</v>
      </c>
      <c r="G77" s="43">
        <f>'[2]DZIAŁ 3'!$E$11</f>
        <v>671</v>
      </c>
      <c r="H77" s="86">
        <f>'[2]DZIAŁ 3'!$F$11</f>
        <v>1873</v>
      </c>
      <c r="I77" s="81">
        <f t="shared" si="28"/>
        <v>0.17613981762917932</v>
      </c>
      <c r="J77" s="80">
        <f t="shared" si="29"/>
        <v>176.13981762917933</v>
      </c>
      <c r="K77" s="151">
        <f t="shared" si="30"/>
        <v>0.2846504559270517</v>
      </c>
      <c r="L77" s="17">
        <f t="shared" si="31"/>
        <v>284.65045592705167</v>
      </c>
    </row>
    <row r="78" spans="1:12" ht="15.75">
      <c r="A78" s="14" t="s">
        <v>69</v>
      </c>
      <c r="B78" s="15" t="s">
        <v>205</v>
      </c>
      <c r="C78" s="16" t="s">
        <v>70</v>
      </c>
      <c r="D78" s="52">
        <v>8466</v>
      </c>
      <c r="E78" s="52">
        <f>'[28]DZIAŁ 3'!$C$11</f>
        <v>1461</v>
      </c>
      <c r="F78" s="42">
        <f>'[28]DZIAŁ 3'!$D$11</f>
        <v>827</v>
      </c>
      <c r="G78" s="43">
        <f>'[28]DZIAŁ 3'!$E$11</f>
        <v>814</v>
      </c>
      <c r="H78" s="86">
        <f>'[28]DZIAŁ 3'!$F$11</f>
        <v>2826</v>
      </c>
      <c r="I78" s="81">
        <f t="shared" si="28"/>
        <v>0.17257264351523743</v>
      </c>
      <c r="J78" s="80">
        <f t="shared" si="29"/>
        <v>172.57264351523744</v>
      </c>
      <c r="K78" s="151">
        <f t="shared" si="30"/>
        <v>0.333805811481219</v>
      </c>
      <c r="L78" s="17">
        <f t="shared" si="31"/>
        <v>333.805811481219</v>
      </c>
    </row>
    <row r="79" spans="1:12" ht="15.75">
      <c r="A79" s="14" t="s">
        <v>71</v>
      </c>
      <c r="B79" s="15" t="s">
        <v>206</v>
      </c>
      <c r="C79" s="16" t="s">
        <v>16</v>
      </c>
      <c r="D79" s="52">
        <v>3969</v>
      </c>
      <c r="E79" s="52">
        <f>'[58]DZIAŁ 3'!$C$11</f>
        <v>462</v>
      </c>
      <c r="F79" s="42">
        <f>'[58]DZIAŁ 3'!$D$11</f>
        <v>273</v>
      </c>
      <c r="G79" s="43">
        <f>'[58]DZIAŁ 3'!$E$11</f>
        <v>273</v>
      </c>
      <c r="H79" s="86">
        <f>'[58]DZIAŁ 3'!$F$11</f>
        <v>883</v>
      </c>
      <c r="I79" s="81">
        <f t="shared" si="28"/>
        <v>0.1164021164021164</v>
      </c>
      <c r="J79" s="80">
        <f t="shared" si="29"/>
        <v>116.40211640211639</v>
      </c>
      <c r="K79" s="151">
        <f t="shared" si="30"/>
        <v>0.22247417485512724</v>
      </c>
      <c r="L79" s="17">
        <f t="shared" si="31"/>
        <v>222.47417485512725</v>
      </c>
    </row>
    <row r="80" spans="1:12" s="2" customFormat="1" ht="15.75">
      <c r="A80" s="209" t="s">
        <v>18</v>
      </c>
      <c r="B80" s="210"/>
      <c r="C80" s="211"/>
      <c r="D80" s="53">
        <f>SUM(D74:D79)</f>
        <v>65040</v>
      </c>
      <c r="E80" s="53">
        <f>SUM(E74:E79)</f>
        <v>7587</v>
      </c>
      <c r="F80" s="76">
        <f>SUM(F74:F79)</f>
        <v>4823</v>
      </c>
      <c r="G80" s="46">
        <f>SUM(G74:G79)</f>
        <v>2740</v>
      </c>
      <c r="H80" s="87">
        <f>SUM(H74:H79)</f>
        <v>12333</v>
      </c>
      <c r="I80" s="79">
        <f t="shared" si="28"/>
        <v>0.11665129151291513</v>
      </c>
      <c r="J80" s="47">
        <f t="shared" si="29"/>
        <v>116.65129151291514</v>
      </c>
      <c r="K80" s="152">
        <f t="shared" si="30"/>
        <v>0.18962177121771218</v>
      </c>
      <c r="L80" s="21">
        <f t="shared" si="31"/>
        <v>189.62177121771217</v>
      </c>
    </row>
    <row r="81" spans="1:12" s="1" customFormat="1" ht="12.75">
      <c r="A81" s="203" t="s">
        <v>72</v>
      </c>
      <c r="B81" s="204"/>
      <c r="C81" s="204"/>
      <c r="D81" s="204"/>
      <c r="E81" s="205"/>
      <c r="F81" s="205"/>
      <c r="G81" s="205"/>
      <c r="H81" s="205"/>
      <c r="I81" s="205"/>
      <c r="J81" s="205"/>
      <c r="K81" s="204"/>
      <c r="L81" s="208"/>
    </row>
    <row r="82" spans="1:12" ht="15.75">
      <c r="A82" s="14" t="s">
        <v>73</v>
      </c>
      <c r="B82" s="15" t="s">
        <v>74</v>
      </c>
      <c r="C82" s="16" t="s">
        <v>11</v>
      </c>
      <c r="D82" s="52">
        <v>16332</v>
      </c>
      <c r="E82" s="52">
        <f>'[87]DZIAŁ 3'!$C$11</f>
        <v>1105</v>
      </c>
      <c r="F82" s="42">
        <f>'[87]DZIAŁ 3'!$D$11</f>
        <v>816</v>
      </c>
      <c r="G82" s="43">
        <f>'[87]DZIAŁ 3'!$E$11</f>
        <v>0</v>
      </c>
      <c r="H82" s="86">
        <f>'[87]DZIAŁ 3'!$F$11</f>
        <v>1645</v>
      </c>
      <c r="I82" s="81">
        <f aca="true" t="shared" si="32" ref="I82:I87">E82/D82</f>
        <v>0.06765858437423464</v>
      </c>
      <c r="J82" s="80">
        <f aca="true" t="shared" si="33" ref="J82:J87">I82*1000</f>
        <v>67.65858437423464</v>
      </c>
      <c r="K82" s="151">
        <f aca="true" t="shared" si="34" ref="K82:K87">H82/D82</f>
        <v>0.10072250795983345</v>
      </c>
      <c r="L82" s="17">
        <f aca="true" t="shared" si="35" ref="L82:L87">K82*1000</f>
        <v>100.72250795983345</v>
      </c>
    </row>
    <row r="83" spans="1:12" ht="15.75">
      <c r="A83" s="14" t="s">
        <v>75</v>
      </c>
      <c r="B83" s="15" t="s">
        <v>207</v>
      </c>
      <c r="C83" s="16" t="s">
        <v>11</v>
      </c>
      <c r="D83" s="52">
        <v>12397</v>
      </c>
      <c r="E83" s="52">
        <f>'[101]DZIAŁ 3'!$C$11</f>
        <v>1086</v>
      </c>
      <c r="F83" s="42">
        <f>'[101]DZIAŁ 3'!$D$11</f>
        <v>774</v>
      </c>
      <c r="G83" s="43">
        <f>'[101]DZIAŁ 3'!$E$11</f>
        <v>228</v>
      </c>
      <c r="H83" s="86">
        <f>'[101]DZIAŁ 3'!$F$11</f>
        <v>1879</v>
      </c>
      <c r="I83" s="81">
        <f t="shared" si="32"/>
        <v>0.08760183915463418</v>
      </c>
      <c r="J83" s="80">
        <f t="shared" si="33"/>
        <v>87.60183915463418</v>
      </c>
      <c r="K83" s="151">
        <f t="shared" si="34"/>
        <v>0.1515689279664435</v>
      </c>
      <c r="L83" s="17">
        <f t="shared" si="35"/>
        <v>151.5689279664435</v>
      </c>
    </row>
    <row r="84" spans="1:12" ht="15.75">
      <c r="A84" s="14" t="s">
        <v>76</v>
      </c>
      <c r="B84" s="15" t="s">
        <v>208</v>
      </c>
      <c r="C84" s="23" t="s">
        <v>16</v>
      </c>
      <c r="D84" s="52">
        <v>3338</v>
      </c>
      <c r="E84" s="52">
        <f>'[29]DZIAŁ 3'!$C$11</f>
        <v>261</v>
      </c>
      <c r="F84" s="42">
        <f>'[29]DZIAŁ 3'!$D$11</f>
        <v>171</v>
      </c>
      <c r="G84" s="43">
        <f>'[29]DZIAŁ 3'!$E$11</f>
        <v>171</v>
      </c>
      <c r="H84" s="86">
        <f>'[29]DZIAŁ 3'!$F$11</f>
        <v>452</v>
      </c>
      <c r="I84" s="81">
        <f t="shared" si="32"/>
        <v>0.07819053325344517</v>
      </c>
      <c r="J84" s="80">
        <f t="shared" si="33"/>
        <v>78.19053325344517</v>
      </c>
      <c r="K84" s="151">
        <f t="shared" si="34"/>
        <v>0.1354104254044338</v>
      </c>
      <c r="L84" s="17">
        <f t="shared" si="35"/>
        <v>135.4104254044338</v>
      </c>
    </row>
    <row r="85" spans="1:12" ht="15.75">
      <c r="A85" s="14" t="s">
        <v>77</v>
      </c>
      <c r="B85" s="15" t="s">
        <v>209</v>
      </c>
      <c r="C85" s="16" t="s">
        <v>16</v>
      </c>
      <c r="D85" s="52">
        <v>6771</v>
      </c>
      <c r="E85" s="52">
        <f>'[36]DZIAŁ 3'!$C$11</f>
        <v>547</v>
      </c>
      <c r="F85" s="42">
        <f>'[36]DZIAŁ 3'!$D$11</f>
        <v>303</v>
      </c>
      <c r="G85" s="43">
        <f>'[36]DZIAŁ 3'!$E$11</f>
        <v>303</v>
      </c>
      <c r="H85" s="86">
        <f>'[36]DZIAŁ 3'!$F$11</f>
        <v>1026</v>
      </c>
      <c r="I85" s="81">
        <f t="shared" si="32"/>
        <v>0.08078570373652341</v>
      </c>
      <c r="J85" s="80">
        <f t="shared" si="33"/>
        <v>80.78570373652342</v>
      </c>
      <c r="K85" s="151">
        <f t="shared" si="34"/>
        <v>0.15152857775808595</v>
      </c>
      <c r="L85" s="17">
        <f t="shared" si="35"/>
        <v>151.52857775808596</v>
      </c>
    </row>
    <row r="86" spans="1:12" ht="15.75">
      <c r="A86" s="14" t="s">
        <v>78</v>
      </c>
      <c r="B86" s="15" t="s">
        <v>210</v>
      </c>
      <c r="C86" s="16" t="s">
        <v>16</v>
      </c>
      <c r="D86" s="52">
        <v>3668</v>
      </c>
      <c r="E86" s="52">
        <f>'[38]DZIAŁ 3'!$C$11</f>
        <v>424</v>
      </c>
      <c r="F86" s="42">
        <f>'[38]DZIAŁ 3'!$D$11</f>
        <v>248</v>
      </c>
      <c r="G86" s="43">
        <f>'[38]DZIAŁ 3'!$E$11</f>
        <v>248</v>
      </c>
      <c r="H86" s="86">
        <f>'[38]DZIAŁ 3'!$F$11</f>
        <v>685</v>
      </c>
      <c r="I86" s="81">
        <f t="shared" si="32"/>
        <v>0.11559432933478735</v>
      </c>
      <c r="J86" s="80">
        <f t="shared" si="33"/>
        <v>115.59432933478735</v>
      </c>
      <c r="K86" s="151">
        <f t="shared" si="34"/>
        <v>0.18675027262813523</v>
      </c>
      <c r="L86" s="17">
        <f t="shared" si="35"/>
        <v>186.75027262813524</v>
      </c>
    </row>
    <row r="87" spans="1:12" s="2" customFormat="1" ht="15.75">
      <c r="A87" s="209" t="s">
        <v>18</v>
      </c>
      <c r="B87" s="210"/>
      <c r="C87" s="211"/>
      <c r="D87" s="53">
        <f>SUM(D82:D86)</f>
        <v>42506</v>
      </c>
      <c r="E87" s="53">
        <f>SUM(E82:E86)</f>
        <v>3423</v>
      </c>
      <c r="F87" s="76">
        <f>SUM(F82:F86)</f>
        <v>2312</v>
      </c>
      <c r="G87" s="46">
        <f>SUM(G82:G86)</f>
        <v>950</v>
      </c>
      <c r="H87" s="87">
        <f>SUM(H82:H86)</f>
        <v>5687</v>
      </c>
      <c r="I87" s="79">
        <f t="shared" si="32"/>
        <v>0.08052980755658025</v>
      </c>
      <c r="J87" s="47">
        <f t="shared" si="33"/>
        <v>80.52980755658025</v>
      </c>
      <c r="K87" s="152">
        <f t="shared" si="34"/>
        <v>0.1337928762998165</v>
      </c>
      <c r="L87" s="21">
        <f t="shared" si="35"/>
        <v>133.7928762998165</v>
      </c>
    </row>
    <row r="88" spans="1:12" s="1" customFormat="1" ht="12.75">
      <c r="A88" s="203" t="s">
        <v>79</v>
      </c>
      <c r="B88" s="204"/>
      <c r="C88" s="204"/>
      <c r="D88" s="204"/>
      <c r="E88" s="205"/>
      <c r="F88" s="205"/>
      <c r="G88" s="205"/>
      <c r="H88" s="205"/>
      <c r="I88" s="205"/>
      <c r="J88" s="205"/>
      <c r="K88" s="204"/>
      <c r="L88" s="208"/>
    </row>
    <row r="89" spans="1:12" ht="15.75">
      <c r="A89" s="14" t="s">
        <v>80</v>
      </c>
      <c r="B89" s="15" t="s">
        <v>211</v>
      </c>
      <c r="C89" s="16" t="s">
        <v>22</v>
      </c>
      <c r="D89" s="52">
        <v>8348</v>
      </c>
      <c r="E89" s="52">
        <f>'[90]DZIAŁ 3'!$C$11</f>
        <v>668</v>
      </c>
      <c r="F89" s="42">
        <f>'[90]DZIAŁ 3'!$D$11</f>
        <v>420</v>
      </c>
      <c r="G89" s="43">
        <f>'[90]DZIAŁ 3'!$E$11</f>
        <v>236</v>
      </c>
      <c r="H89" s="86">
        <f>'[90]DZIAŁ 3'!$F$11</f>
        <v>1191</v>
      </c>
      <c r="I89" s="81">
        <f aca="true" t="shared" si="36" ref="I89:I94">E89/D89</f>
        <v>0.08001916626736943</v>
      </c>
      <c r="J89" s="80">
        <f aca="true" t="shared" si="37" ref="J89:J94">I89*1000</f>
        <v>80.01916626736943</v>
      </c>
      <c r="K89" s="151">
        <f aca="true" t="shared" si="38" ref="K89:K94">H89/D89</f>
        <v>0.1426689027311931</v>
      </c>
      <c r="L89" s="17">
        <f aca="true" t="shared" si="39" ref="L89:L94">K89*1000</f>
        <v>142.6689027311931</v>
      </c>
    </row>
    <row r="90" spans="1:12" ht="15.75">
      <c r="A90" s="14" t="s">
        <v>81</v>
      </c>
      <c r="B90" s="15" t="s">
        <v>212</v>
      </c>
      <c r="C90" s="16" t="s">
        <v>82</v>
      </c>
      <c r="D90" s="52">
        <v>22135</v>
      </c>
      <c r="E90" s="52">
        <f>'[95]DZIAŁ 3'!$C$11</f>
        <v>1443</v>
      </c>
      <c r="F90" s="42">
        <f>'[95]DZIAŁ 3'!$D$11</f>
        <v>993</v>
      </c>
      <c r="G90" s="43">
        <f>'[95]DZIAŁ 3'!$E$11</f>
        <v>0</v>
      </c>
      <c r="H90" s="86">
        <f>'[95]DZIAŁ 3'!$F$11</f>
        <v>2249</v>
      </c>
      <c r="I90" s="81">
        <f t="shared" si="36"/>
        <v>0.06519087418116105</v>
      </c>
      <c r="J90" s="80">
        <f t="shared" si="37"/>
        <v>65.19087418116105</v>
      </c>
      <c r="K90" s="151">
        <f t="shared" si="38"/>
        <v>0.10160379489496273</v>
      </c>
      <c r="L90" s="17">
        <f t="shared" si="39"/>
        <v>101.60379489496273</v>
      </c>
    </row>
    <row r="91" spans="1:12" ht="15.75">
      <c r="A91" s="14" t="s">
        <v>83</v>
      </c>
      <c r="B91" s="15" t="s">
        <v>213</v>
      </c>
      <c r="C91" s="16" t="s">
        <v>16</v>
      </c>
      <c r="D91" s="52">
        <v>7979</v>
      </c>
      <c r="E91" s="52">
        <f>'[44]DZIAŁ 3'!$C$11</f>
        <v>963</v>
      </c>
      <c r="F91" s="42">
        <f>'[44]DZIAŁ 3'!$D$11</f>
        <v>589</v>
      </c>
      <c r="G91" s="43">
        <f>'[44]DZIAŁ 3'!$E$11</f>
        <v>588</v>
      </c>
      <c r="H91" s="86">
        <f>'[44]DZIAŁ 3'!$F$11</f>
        <v>1608</v>
      </c>
      <c r="I91" s="81">
        <f t="shared" si="36"/>
        <v>0.12069181601704475</v>
      </c>
      <c r="J91" s="80">
        <f t="shared" si="37"/>
        <v>120.69181601704474</v>
      </c>
      <c r="K91" s="151">
        <f t="shared" si="38"/>
        <v>0.20152901366085976</v>
      </c>
      <c r="L91" s="17">
        <f t="shared" si="39"/>
        <v>201.52901366085976</v>
      </c>
    </row>
    <row r="92" spans="1:12" ht="15.75">
      <c r="A92" s="14" t="s">
        <v>84</v>
      </c>
      <c r="B92" s="15" t="s">
        <v>214</v>
      </c>
      <c r="C92" s="16" t="s">
        <v>16</v>
      </c>
      <c r="D92" s="52">
        <v>7755</v>
      </c>
      <c r="E92" s="52">
        <f>'[48]DZIAŁ 3'!$C$11</f>
        <v>1163</v>
      </c>
      <c r="F92" s="42">
        <f>'[48]DZIAŁ 3'!$D$11</f>
        <v>611</v>
      </c>
      <c r="G92" s="43">
        <f>'[48]DZIAŁ 3'!$E$11</f>
        <v>611</v>
      </c>
      <c r="H92" s="86">
        <f>'[48]DZIAŁ 3'!$F$11</f>
        <v>1685</v>
      </c>
      <c r="I92" s="81">
        <f t="shared" si="36"/>
        <v>0.14996776273372017</v>
      </c>
      <c r="J92" s="80">
        <f t="shared" si="37"/>
        <v>149.96776273372018</v>
      </c>
      <c r="K92" s="151">
        <f t="shared" si="38"/>
        <v>0.21727917472598324</v>
      </c>
      <c r="L92" s="17">
        <f t="shared" si="39"/>
        <v>217.27917472598324</v>
      </c>
    </row>
    <row r="93" spans="1:12" ht="15.75">
      <c r="A93" s="14" t="s">
        <v>85</v>
      </c>
      <c r="B93" s="15" t="s">
        <v>215</v>
      </c>
      <c r="C93" s="16" t="s">
        <v>16</v>
      </c>
      <c r="D93" s="52">
        <v>4684</v>
      </c>
      <c r="E93" s="52">
        <f>'[57]DZIAŁ 3'!$C$11</f>
        <v>732</v>
      </c>
      <c r="F93" s="42">
        <f>'[57]DZIAŁ 3'!$D$11</f>
        <v>412</v>
      </c>
      <c r="G93" s="43">
        <f>'[57]DZIAŁ 3'!$E$11</f>
        <v>412</v>
      </c>
      <c r="H93" s="86">
        <f>'[57]DZIAŁ 3'!$F$11</f>
        <v>1267</v>
      </c>
      <c r="I93" s="81">
        <f t="shared" si="36"/>
        <v>0.15627668659265584</v>
      </c>
      <c r="J93" s="80">
        <f t="shared" si="37"/>
        <v>156.27668659265584</v>
      </c>
      <c r="K93" s="151">
        <f t="shared" si="38"/>
        <v>0.27049530315969256</v>
      </c>
      <c r="L93" s="17">
        <f t="shared" si="39"/>
        <v>270.4953031596926</v>
      </c>
    </row>
    <row r="94" spans="1:12" s="2" customFormat="1" ht="15.75">
      <c r="A94" s="24" t="s">
        <v>18</v>
      </c>
      <c r="B94" s="19"/>
      <c r="C94" s="19"/>
      <c r="D94" s="53">
        <f>SUM(D89:D93)</f>
        <v>50901</v>
      </c>
      <c r="E94" s="53">
        <f>SUM(E89:E93)</f>
        <v>4969</v>
      </c>
      <c r="F94" s="76">
        <f>SUM(F89:F93)</f>
        <v>3025</v>
      </c>
      <c r="G94" s="46">
        <f>SUM(G89:G93)</f>
        <v>1847</v>
      </c>
      <c r="H94" s="87">
        <f>SUM(H89:H93)</f>
        <v>8000</v>
      </c>
      <c r="I94" s="79">
        <f t="shared" si="36"/>
        <v>0.09762087188856801</v>
      </c>
      <c r="J94" s="47">
        <f t="shared" si="37"/>
        <v>97.620871888568</v>
      </c>
      <c r="K94" s="152">
        <f t="shared" si="38"/>
        <v>0.15716783560244396</v>
      </c>
      <c r="L94" s="21">
        <f t="shared" si="39"/>
        <v>157.16783560244397</v>
      </c>
    </row>
    <row r="95" spans="1:12" s="1" customFormat="1" ht="12.75">
      <c r="A95" s="203" t="s">
        <v>86</v>
      </c>
      <c r="B95" s="204"/>
      <c r="C95" s="204"/>
      <c r="D95" s="204"/>
      <c r="E95" s="205"/>
      <c r="F95" s="205"/>
      <c r="G95" s="205"/>
      <c r="H95" s="205"/>
      <c r="I95" s="205"/>
      <c r="J95" s="205"/>
      <c r="K95" s="204"/>
      <c r="L95" s="208"/>
    </row>
    <row r="96" spans="1:12" ht="15.75">
      <c r="A96" s="14" t="s">
        <v>87</v>
      </c>
      <c r="B96" s="15" t="s">
        <v>216</v>
      </c>
      <c r="C96" s="16" t="s">
        <v>11</v>
      </c>
      <c r="D96" s="52">
        <v>21521</v>
      </c>
      <c r="E96" s="52">
        <f>'[96]DZIAŁ 3'!$C$11</f>
        <v>1298</v>
      </c>
      <c r="F96" s="42">
        <f>'[96]DZIAŁ 3'!$D$11</f>
        <v>788</v>
      </c>
      <c r="G96" s="43">
        <f>'[96]DZIAŁ 3'!$E$11</f>
        <v>323</v>
      </c>
      <c r="H96" s="86">
        <f>'[96]DZIAŁ 3'!$F$11</f>
        <v>2143</v>
      </c>
      <c r="I96" s="81">
        <f>E96/D96</f>
        <v>0.060313182472933415</v>
      </c>
      <c r="J96" s="80">
        <f>I96*1000</f>
        <v>60.31318247293341</v>
      </c>
      <c r="K96" s="151">
        <f>H96/D96</f>
        <v>0.09957715719529761</v>
      </c>
      <c r="L96" s="17">
        <f>K96*1000</f>
        <v>99.57715719529762</v>
      </c>
    </row>
    <row r="97" spans="1:12" ht="15.75">
      <c r="A97" s="14" t="s">
        <v>88</v>
      </c>
      <c r="B97" s="15" t="s">
        <v>217</v>
      </c>
      <c r="C97" s="23" t="s">
        <v>16</v>
      </c>
      <c r="D97" s="52">
        <v>3320</v>
      </c>
      <c r="E97" s="52">
        <f>'[23]DZIAŁ 3'!$C$11</f>
        <v>508</v>
      </c>
      <c r="F97" s="42">
        <f>'[23]DZIAŁ 3'!$D$11</f>
        <v>252</v>
      </c>
      <c r="G97" s="43">
        <f>'[23]DZIAŁ 3'!$E$11</f>
        <v>252</v>
      </c>
      <c r="H97" s="86">
        <f>'[23]DZIAŁ 3'!$F$11</f>
        <v>882</v>
      </c>
      <c r="I97" s="81">
        <f>E97/D97</f>
        <v>0.1530120481927711</v>
      </c>
      <c r="J97" s="80">
        <f>I97*1000</f>
        <v>153.0120481927711</v>
      </c>
      <c r="K97" s="151">
        <f>H97/D97</f>
        <v>0.2656626506024096</v>
      </c>
      <c r="L97" s="17">
        <f>K97*1000</f>
        <v>265.6626506024096</v>
      </c>
    </row>
    <row r="98" spans="1:12" ht="15.75">
      <c r="A98" s="14" t="s">
        <v>89</v>
      </c>
      <c r="B98" s="15" t="s">
        <v>218</v>
      </c>
      <c r="C98" s="16" t="s">
        <v>16</v>
      </c>
      <c r="D98" s="52">
        <v>2788</v>
      </c>
      <c r="E98" s="52">
        <f>'[24]DZIAŁ 3'!$C$11</f>
        <v>302</v>
      </c>
      <c r="F98" s="42">
        <f>'[24]DZIAŁ 3'!$D$11</f>
        <v>171</v>
      </c>
      <c r="G98" s="43">
        <f>'[24]DZIAŁ 3'!$E$11</f>
        <v>171</v>
      </c>
      <c r="H98" s="86">
        <f>'[24]DZIAŁ 3'!$F$11</f>
        <v>507</v>
      </c>
      <c r="I98" s="81">
        <f>E98/D98</f>
        <v>0.10832137733142037</v>
      </c>
      <c r="J98" s="80">
        <f>I98*1000</f>
        <v>108.32137733142038</v>
      </c>
      <c r="K98" s="151">
        <f>H98/D98</f>
        <v>0.18185078909612626</v>
      </c>
      <c r="L98" s="17">
        <f>K98*1000</f>
        <v>181.85078909612625</v>
      </c>
    </row>
    <row r="99" spans="1:12" ht="15.75">
      <c r="A99" s="14" t="s">
        <v>90</v>
      </c>
      <c r="B99" s="15" t="s">
        <v>219</v>
      </c>
      <c r="C99" s="16" t="s">
        <v>16</v>
      </c>
      <c r="D99" s="52">
        <v>6230</v>
      </c>
      <c r="E99" s="52">
        <f>'[32]DZIAŁ 3'!$C$11</f>
        <v>649</v>
      </c>
      <c r="F99" s="42">
        <f>'[32]DZIAŁ 3'!$D$11</f>
        <v>480</v>
      </c>
      <c r="G99" s="43">
        <f>'[32]DZIAŁ 3'!$E$11</f>
        <v>480</v>
      </c>
      <c r="H99" s="86">
        <f>'[32]DZIAŁ 3'!$F$11</f>
        <v>1366</v>
      </c>
      <c r="I99" s="81">
        <f>E99/D99</f>
        <v>0.10417335473515249</v>
      </c>
      <c r="J99" s="80">
        <f>I99*1000</f>
        <v>104.17335473515249</v>
      </c>
      <c r="K99" s="151">
        <f>H99/D99</f>
        <v>0.21926163723916534</v>
      </c>
      <c r="L99" s="17">
        <f>K99*1000</f>
        <v>219.26163723916534</v>
      </c>
    </row>
    <row r="100" spans="1:12" s="2" customFormat="1" ht="15.75">
      <c r="A100" s="209" t="s">
        <v>18</v>
      </c>
      <c r="B100" s="210"/>
      <c r="C100" s="211"/>
      <c r="D100" s="53">
        <f>SUM(D96:D99)</f>
        <v>33859</v>
      </c>
      <c r="E100" s="53">
        <f>SUM(E96:E99)</f>
        <v>2757</v>
      </c>
      <c r="F100" s="76">
        <f>SUM(F96:F99)</f>
        <v>1691</v>
      </c>
      <c r="G100" s="46">
        <f>SUM(G96:G99)</f>
        <v>1226</v>
      </c>
      <c r="H100" s="87">
        <f>SUM(H96:H99)</f>
        <v>4898</v>
      </c>
      <c r="I100" s="79">
        <f>E100/D100</f>
        <v>0.0814259133465253</v>
      </c>
      <c r="J100" s="47">
        <f>I100*1000</f>
        <v>81.42591334652529</v>
      </c>
      <c r="K100" s="152">
        <f>H100/D100</f>
        <v>0.14465873179952154</v>
      </c>
      <c r="L100" s="21">
        <f>K100*1000</f>
        <v>144.65873179952155</v>
      </c>
    </row>
    <row r="101" spans="1:12" s="3" customFormat="1" ht="12.75">
      <c r="A101" s="203" t="s">
        <v>91</v>
      </c>
      <c r="B101" s="204"/>
      <c r="C101" s="204"/>
      <c r="D101" s="204"/>
      <c r="E101" s="205"/>
      <c r="F101" s="205"/>
      <c r="G101" s="205"/>
      <c r="H101" s="205"/>
      <c r="I101" s="205"/>
      <c r="J101" s="205"/>
      <c r="K101" s="204"/>
      <c r="L101" s="208"/>
    </row>
    <row r="102" spans="1:12" ht="15.75">
      <c r="A102" s="14" t="s">
        <v>92</v>
      </c>
      <c r="B102" s="15" t="s">
        <v>93</v>
      </c>
      <c r="C102" s="16" t="s">
        <v>11</v>
      </c>
      <c r="D102" s="52">
        <v>11180</v>
      </c>
      <c r="E102" s="52">
        <f>'[97]DZIAŁ 3'!$C$11</f>
        <v>974</v>
      </c>
      <c r="F102" s="42">
        <f>'[97]DZIAŁ 3'!$D$11</f>
        <v>697</v>
      </c>
      <c r="G102" s="43">
        <f>'[97]DZIAŁ 3'!$E$11</f>
        <v>0</v>
      </c>
      <c r="H102" s="86">
        <f>'[97]DZIAŁ 3'!$F$11</f>
        <v>1599</v>
      </c>
      <c r="I102" s="81">
        <f aca="true" t="shared" si="40" ref="I102:I107">E102/D102</f>
        <v>0.08711985688729874</v>
      </c>
      <c r="J102" s="80">
        <f aca="true" t="shared" si="41" ref="J102:J107">I102*1000</f>
        <v>87.11985688729874</v>
      </c>
      <c r="K102" s="151">
        <f aca="true" t="shared" si="42" ref="K102:K107">H102/D102</f>
        <v>0.14302325581395348</v>
      </c>
      <c r="L102" s="17">
        <f aca="true" t="shared" si="43" ref="L102:L107">K102*1000</f>
        <v>143.02325581395348</v>
      </c>
    </row>
    <row r="103" spans="1:12" ht="15.75">
      <c r="A103" s="14" t="s">
        <v>94</v>
      </c>
      <c r="B103" s="15" t="s">
        <v>220</v>
      </c>
      <c r="C103" s="23" t="s">
        <v>16</v>
      </c>
      <c r="D103" s="52">
        <v>9523</v>
      </c>
      <c r="E103" s="52">
        <f>'[4]DZIAŁ 3'!$C$11</f>
        <v>917</v>
      </c>
      <c r="F103" s="42">
        <f>'[4]DZIAŁ 3'!$D$11</f>
        <v>492</v>
      </c>
      <c r="G103" s="43">
        <f>'[4]DZIAŁ 3'!$E$11</f>
        <v>492</v>
      </c>
      <c r="H103" s="86">
        <f>'[4]DZIAŁ 3'!$F$11</f>
        <v>1583</v>
      </c>
      <c r="I103" s="81">
        <f t="shared" si="40"/>
        <v>0.09629318492071826</v>
      </c>
      <c r="J103" s="80">
        <f t="shared" si="41"/>
        <v>96.29318492071826</v>
      </c>
      <c r="K103" s="151">
        <f t="shared" si="42"/>
        <v>0.16622912947600546</v>
      </c>
      <c r="L103" s="17">
        <f t="shared" si="43"/>
        <v>166.22912947600545</v>
      </c>
    </row>
    <row r="104" spans="1:12" ht="15.75">
      <c r="A104" s="14" t="s">
        <v>95</v>
      </c>
      <c r="B104" s="15" t="s">
        <v>221</v>
      </c>
      <c r="C104" s="16" t="s">
        <v>16</v>
      </c>
      <c r="D104" s="52">
        <v>6386</v>
      </c>
      <c r="E104" s="52">
        <f>'[18]DZIAŁ 3'!$C$11</f>
        <v>567</v>
      </c>
      <c r="F104" s="42">
        <f>'[18]DZIAŁ 3'!$D$11</f>
        <v>262</v>
      </c>
      <c r="G104" s="43">
        <f>'[18]DZIAŁ 3'!$E$11</f>
        <v>262</v>
      </c>
      <c r="H104" s="86">
        <f>'[18]DZIAŁ 3'!$F$11</f>
        <v>1103</v>
      </c>
      <c r="I104" s="81">
        <f t="shared" si="40"/>
        <v>0.08878797369245224</v>
      </c>
      <c r="J104" s="80">
        <f t="shared" si="41"/>
        <v>88.78797369245224</v>
      </c>
      <c r="K104" s="151">
        <f t="shared" si="42"/>
        <v>0.17272157845286565</v>
      </c>
      <c r="L104" s="17">
        <f t="shared" si="43"/>
        <v>172.72157845286566</v>
      </c>
    </row>
    <row r="105" spans="1:12" ht="15.75">
      <c r="A105" s="14" t="s">
        <v>96</v>
      </c>
      <c r="B105" s="15" t="s">
        <v>222</v>
      </c>
      <c r="C105" s="16" t="s">
        <v>16</v>
      </c>
      <c r="D105" s="52">
        <v>9094</v>
      </c>
      <c r="E105" s="52">
        <f>'[34]DZIAŁ 3'!$C$11</f>
        <v>1001</v>
      </c>
      <c r="F105" s="42">
        <f>'[34]DZIAŁ 3'!$D$11</f>
        <v>499</v>
      </c>
      <c r="G105" s="43">
        <f>'[34]DZIAŁ 3'!$E$11</f>
        <v>498</v>
      </c>
      <c r="H105" s="86">
        <f>'[34]DZIAŁ 3'!$F$11</f>
        <v>1775</v>
      </c>
      <c r="I105" s="81">
        <f t="shared" si="40"/>
        <v>0.1100725753243897</v>
      </c>
      <c r="J105" s="80">
        <f t="shared" si="41"/>
        <v>110.0725753243897</v>
      </c>
      <c r="K105" s="151">
        <f t="shared" si="42"/>
        <v>0.1951836375632285</v>
      </c>
      <c r="L105" s="17">
        <f t="shared" si="43"/>
        <v>195.1836375632285</v>
      </c>
    </row>
    <row r="106" spans="1:12" ht="15.75">
      <c r="A106" s="14" t="s">
        <v>97</v>
      </c>
      <c r="B106" s="15" t="s">
        <v>98</v>
      </c>
      <c r="C106" s="16" t="s">
        <v>16</v>
      </c>
      <c r="D106" s="52">
        <v>8108</v>
      </c>
      <c r="E106" s="52">
        <f>'[45]DZIAŁ 3'!$C$11</f>
        <v>951</v>
      </c>
      <c r="F106" s="42">
        <f>'[45]DZIAŁ 3'!$D$11</f>
        <v>503</v>
      </c>
      <c r="G106" s="43">
        <f>'[45]DZIAŁ 3'!$E$11</f>
        <v>500</v>
      </c>
      <c r="H106" s="86">
        <f>'[45]DZIAŁ 3'!$F$11</f>
        <v>1666</v>
      </c>
      <c r="I106" s="81">
        <f t="shared" si="40"/>
        <v>0.1172915638875185</v>
      </c>
      <c r="J106" s="80">
        <f t="shared" si="41"/>
        <v>117.2915638875185</v>
      </c>
      <c r="K106" s="151">
        <f t="shared" si="42"/>
        <v>0.20547607301430687</v>
      </c>
      <c r="L106" s="17">
        <f t="shared" si="43"/>
        <v>205.47607301430688</v>
      </c>
    </row>
    <row r="107" spans="1:12" s="2" customFormat="1" ht="15.75">
      <c r="A107" s="209" t="s">
        <v>18</v>
      </c>
      <c r="B107" s="210"/>
      <c r="C107" s="211"/>
      <c r="D107" s="53">
        <f>SUM(D102:D106)</f>
        <v>44291</v>
      </c>
      <c r="E107" s="53">
        <f>SUM(E102:E106)</f>
        <v>4410</v>
      </c>
      <c r="F107" s="76">
        <f>SUM(F102:F106)</f>
        <v>2453</v>
      </c>
      <c r="G107" s="46">
        <f>SUM(G102:G106)</f>
        <v>1752</v>
      </c>
      <c r="H107" s="87">
        <f>SUM(H102:H106)</f>
        <v>7726</v>
      </c>
      <c r="I107" s="79">
        <f t="shared" si="40"/>
        <v>0.09956876114786299</v>
      </c>
      <c r="J107" s="47">
        <f t="shared" si="41"/>
        <v>99.56876114786299</v>
      </c>
      <c r="K107" s="152">
        <f t="shared" si="42"/>
        <v>0.1744372445869364</v>
      </c>
      <c r="L107" s="21">
        <f t="shared" si="43"/>
        <v>174.4372445869364</v>
      </c>
    </row>
    <row r="108" spans="1:12" s="1" customFormat="1" ht="12.75">
      <c r="A108" s="203" t="s">
        <v>99</v>
      </c>
      <c r="B108" s="204"/>
      <c r="C108" s="204"/>
      <c r="D108" s="204"/>
      <c r="E108" s="205"/>
      <c r="F108" s="205"/>
      <c r="G108" s="205"/>
      <c r="H108" s="205"/>
      <c r="I108" s="205"/>
      <c r="J108" s="205"/>
      <c r="K108" s="204"/>
      <c r="L108" s="208"/>
    </row>
    <row r="109" spans="1:12" ht="15.75">
      <c r="A109" s="14" t="s">
        <v>100</v>
      </c>
      <c r="B109" s="15" t="s">
        <v>223</v>
      </c>
      <c r="C109" s="16" t="s">
        <v>11</v>
      </c>
      <c r="D109" s="52">
        <v>22091</v>
      </c>
      <c r="E109" s="52">
        <f>'[98]DZIAŁ 3'!$C$11</f>
        <v>1878</v>
      </c>
      <c r="F109" s="42">
        <f>'[98]DZIAŁ 3'!$D$11</f>
        <v>1043</v>
      </c>
      <c r="G109" s="43">
        <f>'[98]DZIAŁ 3'!$E$11</f>
        <v>304</v>
      </c>
      <c r="H109" s="86">
        <f>'[98]DZIAŁ 3'!$F$11</f>
        <v>2842</v>
      </c>
      <c r="I109" s="81">
        <f>E109/D109</f>
        <v>0.08501199583540808</v>
      </c>
      <c r="J109" s="80">
        <f>I109*1000</f>
        <v>85.01199583540809</v>
      </c>
      <c r="K109" s="151">
        <f>H109/D109</f>
        <v>0.1286496763387805</v>
      </c>
      <c r="L109" s="17">
        <f>K109*1000</f>
        <v>128.6496763387805</v>
      </c>
    </row>
    <row r="110" spans="1:12" ht="15.75">
      <c r="A110" s="14" t="s">
        <v>101</v>
      </c>
      <c r="B110" s="15" t="s">
        <v>224</v>
      </c>
      <c r="C110" s="23" t="s">
        <v>16</v>
      </c>
      <c r="D110" s="52">
        <v>5266</v>
      </c>
      <c r="E110" s="52">
        <f>'[31]DZIAŁ 3'!$C$11</f>
        <v>668</v>
      </c>
      <c r="F110" s="42">
        <f>'[31]DZIAŁ 3'!$D$11</f>
        <v>211</v>
      </c>
      <c r="G110" s="43">
        <f>'[31]DZIAŁ 3'!$E$11</f>
        <v>211</v>
      </c>
      <c r="H110" s="86">
        <f>'[31]DZIAŁ 3'!$F$11</f>
        <v>738</v>
      </c>
      <c r="I110" s="81">
        <f>E110/D110</f>
        <v>0.12685150018989746</v>
      </c>
      <c r="J110" s="80">
        <f>I110*1000</f>
        <v>126.85150018989746</v>
      </c>
      <c r="K110" s="151">
        <f>H110/D110</f>
        <v>0.14014432206608432</v>
      </c>
      <c r="L110" s="17">
        <f>K110*1000</f>
        <v>140.14432206608433</v>
      </c>
    </row>
    <row r="111" spans="1:12" ht="15.75">
      <c r="A111" s="14" t="s">
        <v>102</v>
      </c>
      <c r="B111" s="15" t="s">
        <v>225</v>
      </c>
      <c r="C111" s="16" t="s">
        <v>16</v>
      </c>
      <c r="D111" s="52">
        <v>4034</v>
      </c>
      <c r="E111" s="52">
        <f>'[62]DZIAŁ 3'!$C$11</f>
        <v>631</v>
      </c>
      <c r="F111" s="42">
        <f>'[62]DZIAŁ 3'!$D$11</f>
        <v>346</v>
      </c>
      <c r="G111" s="43">
        <f>'[62]DZIAŁ 3'!$E$11</f>
        <v>346</v>
      </c>
      <c r="H111" s="86">
        <f>'[62]DZIAŁ 3'!$F$11</f>
        <v>1094</v>
      </c>
      <c r="I111" s="81">
        <f>E111/D111</f>
        <v>0.15642042637580567</v>
      </c>
      <c r="J111" s="80">
        <f>I111*1000</f>
        <v>156.42042637580568</v>
      </c>
      <c r="K111" s="151">
        <f>H111/D111</f>
        <v>0.27119484382746656</v>
      </c>
      <c r="L111" s="17">
        <f>K111*1000</f>
        <v>271.19484382746657</v>
      </c>
    </row>
    <row r="112" spans="1:12" ht="15.75">
      <c r="A112" s="14" t="s">
        <v>103</v>
      </c>
      <c r="B112" s="15" t="s">
        <v>226</v>
      </c>
      <c r="C112" s="16" t="s">
        <v>16</v>
      </c>
      <c r="D112" s="52">
        <v>3414</v>
      </c>
      <c r="E112" s="52">
        <f>'[66]DZIAŁ 3'!$C$11</f>
        <v>434</v>
      </c>
      <c r="F112" s="42">
        <f>'[66]DZIAŁ 3'!$D$11</f>
        <v>250</v>
      </c>
      <c r="G112" s="43">
        <f>'[66]DZIAŁ 3'!$E$11</f>
        <v>249</v>
      </c>
      <c r="H112" s="86">
        <f>'[66]DZIAŁ 3'!$F$11</f>
        <v>791</v>
      </c>
      <c r="I112" s="81">
        <f>E112/D112</f>
        <v>0.1271236086701816</v>
      </c>
      <c r="J112" s="80">
        <f>I112*1000</f>
        <v>127.12360867018161</v>
      </c>
      <c r="K112" s="151">
        <f>H112/D112</f>
        <v>0.23169302870533098</v>
      </c>
      <c r="L112" s="17">
        <f>K112*1000</f>
        <v>231.693028705331</v>
      </c>
    </row>
    <row r="113" spans="1:12" s="2" customFormat="1" ht="15.75">
      <c r="A113" s="209" t="s">
        <v>18</v>
      </c>
      <c r="B113" s="210"/>
      <c r="C113" s="211"/>
      <c r="D113" s="53">
        <f>SUM(D109:D112)</f>
        <v>34805</v>
      </c>
      <c r="E113" s="53">
        <f>SUM(E109:E112)</f>
        <v>3611</v>
      </c>
      <c r="F113" s="76">
        <f>SUM(F109:F112)</f>
        <v>1850</v>
      </c>
      <c r="G113" s="46">
        <f>SUM(G109:G112)</f>
        <v>1110</v>
      </c>
      <c r="H113" s="87">
        <f>SUM(H109:H112)</f>
        <v>5465</v>
      </c>
      <c r="I113" s="79">
        <f>E113/D113</f>
        <v>0.10374946128429824</v>
      </c>
      <c r="J113" s="47">
        <f>I113*1000</f>
        <v>103.74946128429823</v>
      </c>
      <c r="K113" s="152">
        <f>H113/D113</f>
        <v>0.15701766987501795</v>
      </c>
      <c r="L113" s="21">
        <f>K113*1000</f>
        <v>157.01766987501796</v>
      </c>
    </row>
    <row r="114" spans="1:12" s="1" customFormat="1" ht="12.75">
      <c r="A114" s="203" t="s">
        <v>104</v>
      </c>
      <c r="B114" s="204"/>
      <c r="C114" s="204"/>
      <c r="D114" s="204"/>
      <c r="E114" s="205"/>
      <c r="F114" s="205"/>
      <c r="G114" s="205"/>
      <c r="H114" s="205"/>
      <c r="I114" s="205"/>
      <c r="J114" s="205"/>
      <c r="K114" s="204"/>
      <c r="L114" s="208"/>
    </row>
    <row r="115" spans="1:12" ht="15.75">
      <c r="A115" s="14" t="s">
        <v>105</v>
      </c>
      <c r="B115" s="15" t="s">
        <v>227</v>
      </c>
      <c r="C115" s="16" t="s">
        <v>11</v>
      </c>
      <c r="D115" s="52">
        <v>17465</v>
      </c>
      <c r="E115" s="52">
        <f>'[135]DZIAŁ 3'!$C$11</f>
        <v>1397</v>
      </c>
      <c r="F115" s="42">
        <f>'[135]DZIAŁ 3'!$D$11</f>
        <v>927</v>
      </c>
      <c r="G115" s="43">
        <f>'[135]DZIAŁ 3'!$E$11</f>
        <v>491</v>
      </c>
      <c r="H115" s="86">
        <f>'[135]DZIAŁ 3'!$F$11</f>
        <v>2050</v>
      </c>
      <c r="I115" s="81">
        <f>E115/D115</f>
        <v>0.07998854852562268</v>
      </c>
      <c r="J115" s="80">
        <f>I115*1000</f>
        <v>79.98854852562268</v>
      </c>
      <c r="K115" s="151">
        <f aca="true" t="shared" si="44" ref="K115:K127">H115/D115</f>
        <v>0.11737761236759232</v>
      </c>
      <c r="L115" s="17">
        <f aca="true" t="shared" si="45" ref="L115:L127">K115*1000</f>
        <v>117.37761236759232</v>
      </c>
    </row>
    <row r="116" spans="1:12" ht="15.75">
      <c r="A116" s="14" t="s">
        <v>106</v>
      </c>
      <c r="B116" s="15" t="s">
        <v>228</v>
      </c>
      <c r="C116" s="16" t="s">
        <v>11</v>
      </c>
      <c r="D116" s="52">
        <v>19157</v>
      </c>
      <c r="E116" s="52">
        <f>'[71]DZIAŁ 3'!$C$11</f>
        <v>1826</v>
      </c>
      <c r="F116" s="42">
        <f>'[71]DZIAŁ 3'!$D$11</f>
        <v>1112</v>
      </c>
      <c r="G116" s="43">
        <f>'[71]DZIAŁ 3'!$E$11</f>
        <v>567</v>
      </c>
      <c r="H116" s="86">
        <f>'[71]DZIAŁ 3'!$F$11</f>
        <v>2768</v>
      </c>
      <c r="I116" s="81">
        <f aca="true" t="shared" si="46" ref="I116:I126">E116/D116</f>
        <v>0.09531763846113692</v>
      </c>
      <c r="J116" s="80">
        <f aca="true" t="shared" si="47" ref="J116:J126">I116*1000</f>
        <v>95.31763846113692</v>
      </c>
      <c r="K116" s="151">
        <f t="shared" si="44"/>
        <v>0.14449026465521742</v>
      </c>
      <c r="L116" s="17">
        <f t="shared" si="45"/>
        <v>144.4902646552174</v>
      </c>
    </row>
    <row r="117" spans="1:12" ht="15.75">
      <c r="A117" s="14" t="s">
        <v>107</v>
      </c>
      <c r="B117" s="15" t="s">
        <v>229</v>
      </c>
      <c r="C117" s="16" t="s">
        <v>11</v>
      </c>
      <c r="D117" s="52">
        <v>16161</v>
      </c>
      <c r="E117" s="52">
        <f>'[74]DZIAŁ 3'!$C$11</f>
        <v>1157</v>
      </c>
      <c r="F117" s="42">
        <f>'[74]DZIAŁ 3'!$D$11</f>
        <v>824</v>
      </c>
      <c r="G117" s="43">
        <f>'[74]DZIAŁ 3'!$E$11</f>
        <v>332</v>
      </c>
      <c r="H117" s="86">
        <f>'[74]DZIAŁ 3'!$F$11</f>
        <v>1804</v>
      </c>
      <c r="I117" s="81">
        <f t="shared" si="46"/>
        <v>0.07159210444898212</v>
      </c>
      <c r="J117" s="80">
        <f t="shared" si="47"/>
        <v>71.59210444898211</v>
      </c>
      <c r="K117" s="151">
        <f t="shared" si="44"/>
        <v>0.11162675577006373</v>
      </c>
      <c r="L117" s="17">
        <f t="shared" si="45"/>
        <v>111.62675577006372</v>
      </c>
    </row>
    <row r="118" spans="1:12" ht="15.75">
      <c r="A118" s="14" t="s">
        <v>108</v>
      </c>
      <c r="B118" s="15" t="s">
        <v>230</v>
      </c>
      <c r="C118" s="16" t="s">
        <v>11</v>
      </c>
      <c r="D118" s="52">
        <v>7952</v>
      </c>
      <c r="E118" s="52">
        <f>'[83]DZIAŁ 3'!$C$11</f>
        <v>517</v>
      </c>
      <c r="F118" s="42">
        <f>'[83]DZIAŁ 3'!$D$11</f>
        <v>311</v>
      </c>
      <c r="G118" s="43">
        <f>'[83]DZIAŁ 3'!$E$11</f>
        <v>188</v>
      </c>
      <c r="H118" s="86">
        <f>'[83]DZIAŁ 3'!$F$11</f>
        <v>863</v>
      </c>
      <c r="I118" s="81">
        <f t="shared" si="46"/>
        <v>0.06501509054325956</v>
      </c>
      <c r="J118" s="80">
        <f t="shared" si="47"/>
        <v>65.01509054325956</v>
      </c>
      <c r="K118" s="151">
        <f t="shared" si="44"/>
        <v>0.1085261569416499</v>
      </c>
      <c r="L118" s="17">
        <f t="shared" si="45"/>
        <v>108.5261569416499</v>
      </c>
    </row>
    <row r="119" spans="1:12" ht="15.75">
      <c r="A119" s="14" t="s">
        <v>109</v>
      </c>
      <c r="B119" s="15" t="s">
        <v>231</v>
      </c>
      <c r="C119" s="16" t="s">
        <v>11</v>
      </c>
      <c r="D119" s="52">
        <v>14007</v>
      </c>
      <c r="E119" s="52">
        <f>'[99]DZIAŁ 3'!$C$11</f>
        <v>1432</v>
      </c>
      <c r="F119" s="42">
        <f>'[99]DZIAŁ 3'!$D$11</f>
        <v>653</v>
      </c>
      <c r="G119" s="43">
        <f>'[99]DZIAŁ 3'!$E$11</f>
        <v>327</v>
      </c>
      <c r="H119" s="86">
        <f>'[99]DZIAŁ 3'!$F$11</f>
        <v>2104</v>
      </c>
      <c r="I119" s="81">
        <f t="shared" si="46"/>
        <v>0.10223459698722068</v>
      </c>
      <c r="J119" s="80">
        <f t="shared" si="47"/>
        <v>102.23459698722068</v>
      </c>
      <c r="K119" s="151">
        <f t="shared" si="44"/>
        <v>0.15021060898122368</v>
      </c>
      <c r="L119" s="17">
        <f t="shared" si="45"/>
        <v>150.2106089812237</v>
      </c>
    </row>
    <row r="120" spans="1:12" ht="15.75">
      <c r="A120" s="14" t="s">
        <v>110</v>
      </c>
      <c r="B120" s="15" t="s">
        <v>232</v>
      </c>
      <c r="C120" s="23" t="s">
        <v>16</v>
      </c>
      <c r="D120" s="52">
        <v>11097</v>
      </c>
      <c r="E120" s="52">
        <f>'[9]DZIAŁ 3'!$C$11</f>
        <v>510</v>
      </c>
      <c r="F120" s="42">
        <f>'[9]DZIAŁ 3'!$D$11</f>
        <v>286</v>
      </c>
      <c r="G120" s="43">
        <f>'[9]DZIAŁ 3'!$E$11</f>
        <v>284</v>
      </c>
      <c r="H120" s="86">
        <f>'[9]DZIAŁ 3'!$F$11</f>
        <v>856</v>
      </c>
      <c r="I120" s="81">
        <f t="shared" si="46"/>
        <v>0.04595836712625034</v>
      </c>
      <c r="J120" s="80">
        <f t="shared" si="47"/>
        <v>45.95836712625034</v>
      </c>
      <c r="K120" s="151">
        <f t="shared" si="44"/>
        <v>0.0771379652158241</v>
      </c>
      <c r="L120" s="17">
        <f t="shared" si="45"/>
        <v>77.1379652158241</v>
      </c>
    </row>
    <row r="121" spans="1:12" ht="15.75">
      <c r="A121" s="14" t="s">
        <v>111</v>
      </c>
      <c r="B121" s="15" t="s">
        <v>233</v>
      </c>
      <c r="C121" s="16" t="s">
        <v>16</v>
      </c>
      <c r="D121" s="52">
        <v>6485</v>
      </c>
      <c r="E121" s="52">
        <f>'[14]DZIAŁ 3'!$C$11</f>
        <v>344</v>
      </c>
      <c r="F121" s="42">
        <f>'[14]DZIAŁ 3'!$D$11</f>
        <v>198</v>
      </c>
      <c r="G121" s="43">
        <f>'[14]DZIAŁ 3'!$E$11</f>
        <v>198</v>
      </c>
      <c r="H121" s="86">
        <f>'[14]DZIAŁ 3'!$F$11</f>
        <v>542</v>
      </c>
      <c r="I121" s="81">
        <f t="shared" si="46"/>
        <v>0.05304548959136469</v>
      </c>
      <c r="J121" s="80">
        <f t="shared" si="47"/>
        <v>53.045489591364685</v>
      </c>
      <c r="K121" s="151">
        <f t="shared" si="44"/>
        <v>0.08357748650732459</v>
      </c>
      <c r="L121" s="17">
        <f t="shared" si="45"/>
        <v>83.5774865073246</v>
      </c>
    </row>
    <row r="122" spans="1:12" ht="15.75">
      <c r="A122" s="14" t="s">
        <v>112</v>
      </c>
      <c r="B122" s="15" t="s">
        <v>234</v>
      </c>
      <c r="C122" s="23" t="s">
        <v>16</v>
      </c>
      <c r="D122" s="52">
        <v>7090</v>
      </c>
      <c r="E122" s="52">
        <f>'[26]DZIAŁ 3'!$C$11</f>
        <v>670</v>
      </c>
      <c r="F122" s="42">
        <f>'[26]DZIAŁ 3'!$D$11</f>
        <v>277</v>
      </c>
      <c r="G122" s="43">
        <f>'[26]DZIAŁ 3'!$E$11</f>
        <v>277</v>
      </c>
      <c r="H122" s="86">
        <f>'[26]DZIAŁ 3'!$F$11</f>
        <v>762</v>
      </c>
      <c r="I122" s="81">
        <f t="shared" si="46"/>
        <v>0.09449929478138223</v>
      </c>
      <c r="J122" s="80">
        <f t="shared" si="47"/>
        <v>94.49929478138223</v>
      </c>
      <c r="K122" s="151">
        <f t="shared" si="44"/>
        <v>0.107475317348378</v>
      </c>
      <c r="L122" s="17">
        <f t="shared" si="45"/>
        <v>107.475317348378</v>
      </c>
    </row>
    <row r="123" spans="1:12" ht="15.75">
      <c r="A123" s="14" t="s">
        <v>113</v>
      </c>
      <c r="B123" s="15" t="s">
        <v>235</v>
      </c>
      <c r="C123" s="16" t="s">
        <v>16</v>
      </c>
      <c r="D123" s="52">
        <v>3292</v>
      </c>
      <c r="E123" s="52">
        <f>'[30]DZIAŁ 3'!$C$11</f>
        <v>353</v>
      </c>
      <c r="F123" s="42">
        <f>'[30]DZIAŁ 3'!$D$11</f>
        <v>179</v>
      </c>
      <c r="G123" s="43">
        <f>'[30]DZIAŁ 3'!$E$11</f>
        <v>179</v>
      </c>
      <c r="H123" s="86">
        <f>'[30]DZIAŁ 3'!$F$11</f>
        <v>557</v>
      </c>
      <c r="I123" s="81">
        <f t="shared" si="46"/>
        <v>0.10722964763061968</v>
      </c>
      <c r="J123" s="80">
        <f t="shared" si="47"/>
        <v>107.22964763061968</v>
      </c>
      <c r="K123" s="151">
        <f t="shared" si="44"/>
        <v>0.16919805589307413</v>
      </c>
      <c r="L123" s="17">
        <f t="shared" si="45"/>
        <v>169.19805589307413</v>
      </c>
    </row>
    <row r="124" spans="1:12" ht="15.75">
      <c r="A124" s="14" t="s">
        <v>114</v>
      </c>
      <c r="B124" s="15" t="s">
        <v>236</v>
      </c>
      <c r="C124" s="16" t="s">
        <v>16</v>
      </c>
      <c r="D124" s="52">
        <v>8507</v>
      </c>
      <c r="E124" s="52">
        <f>'[53]DZIAŁ 3'!$C$11</f>
        <v>551</v>
      </c>
      <c r="F124" s="42">
        <f>'[53]DZIAŁ 3'!$D$11</f>
        <v>305</v>
      </c>
      <c r="G124" s="43">
        <f>'[53]DZIAŁ 3'!$E$11</f>
        <v>305</v>
      </c>
      <c r="H124" s="86">
        <f>'[53]DZIAŁ 3'!$F$11</f>
        <v>820</v>
      </c>
      <c r="I124" s="81">
        <f t="shared" si="46"/>
        <v>0.0647701892559069</v>
      </c>
      <c r="J124" s="80">
        <f t="shared" si="47"/>
        <v>64.7701892559069</v>
      </c>
      <c r="K124" s="151">
        <f t="shared" si="44"/>
        <v>0.09639120724109557</v>
      </c>
      <c r="L124" s="17">
        <f t="shared" si="45"/>
        <v>96.39120724109557</v>
      </c>
    </row>
    <row r="125" spans="1:12" ht="15.75">
      <c r="A125" s="14" t="s">
        <v>115</v>
      </c>
      <c r="B125" s="15" t="s">
        <v>237</v>
      </c>
      <c r="C125" s="16" t="s">
        <v>16</v>
      </c>
      <c r="D125" s="52">
        <v>7656</v>
      </c>
      <c r="E125" s="52">
        <f>'[60]DZIAŁ 3'!$C$11</f>
        <v>254</v>
      </c>
      <c r="F125" s="42">
        <f>'[60]DZIAŁ 3'!$D$11</f>
        <v>173</v>
      </c>
      <c r="G125" s="43">
        <f>'[60]DZIAŁ 3'!$E$11</f>
        <v>169</v>
      </c>
      <c r="H125" s="86">
        <f>'[60]DZIAŁ 3'!$F$11</f>
        <v>412</v>
      </c>
      <c r="I125" s="81">
        <f t="shared" si="46"/>
        <v>0.033176593521421105</v>
      </c>
      <c r="J125" s="80">
        <f t="shared" si="47"/>
        <v>33.176593521421104</v>
      </c>
      <c r="K125" s="151">
        <f t="shared" si="44"/>
        <v>0.05381400208986416</v>
      </c>
      <c r="L125" s="17">
        <f t="shared" si="45"/>
        <v>53.81400208986416</v>
      </c>
    </row>
    <row r="126" spans="1:12" ht="15.75">
      <c r="A126" s="14" t="s">
        <v>116</v>
      </c>
      <c r="B126" s="15" t="s">
        <v>238</v>
      </c>
      <c r="C126" s="16" t="s">
        <v>16</v>
      </c>
      <c r="D126" s="52">
        <v>4180</v>
      </c>
      <c r="E126" s="52">
        <f>'[61]DZIAŁ 3'!$C$11</f>
        <v>526</v>
      </c>
      <c r="F126" s="42">
        <f>'[61]DZIAŁ 3'!$D$11</f>
        <v>318</v>
      </c>
      <c r="G126" s="43">
        <f>'[61]DZIAŁ 3'!$E$11</f>
        <v>318</v>
      </c>
      <c r="H126" s="86">
        <f>'[61]DZIAŁ 3'!$F$11</f>
        <v>918</v>
      </c>
      <c r="I126" s="81">
        <f t="shared" si="46"/>
        <v>0.1258373205741627</v>
      </c>
      <c r="J126" s="80">
        <f t="shared" si="47"/>
        <v>125.83732057416269</v>
      </c>
      <c r="K126" s="151">
        <f t="shared" si="44"/>
        <v>0.21961722488038277</v>
      </c>
      <c r="L126" s="17">
        <f t="shared" si="45"/>
        <v>219.61722488038276</v>
      </c>
    </row>
    <row r="127" spans="1:12" s="2" customFormat="1" ht="15.75">
      <c r="A127" s="209" t="s">
        <v>18</v>
      </c>
      <c r="B127" s="210"/>
      <c r="C127" s="211"/>
      <c r="D127" s="53">
        <f>SUM(D115:D126)</f>
        <v>123049</v>
      </c>
      <c r="E127" s="53">
        <f>SUM(E115:E126)</f>
        <v>9537</v>
      </c>
      <c r="F127" s="76">
        <f>SUM(F115:F126)</f>
        <v>5563</v>
      </c>
      <c r="G127" s="46">
        <f>SUM(G115:G126)</f>
        <v>3635</v>
      </c>
      <c r="H127" s="87">
        <f>SUM(H115:H126)</f>
        <v>14456</v>
      </c>
      <c r="I127" s="79">
        <f>E127/D127</f>
        <v>0.07750570910775383</v>
      </c>
      <c r="J127" s="47">
        <f>I127*1000</f>
        <v>77.50570910775383</v>
      </c>
      <c r="K127" s="152">
        <f t="shared" si="44"/>
        <v>0.11748165365017188</v>
      </c>
      <c r="L127" s="21">
        <f t="shared" si="45"/>
        <v>117.48165365017188</v>
      </c>
    </row>
    <row r="128" spans="1:12" s="1" customFormat="1" ht="12.75">
      <c r="A128" s="203" t="s">
        <v>117</v>
      </c>
      <c r="B128" s="204"/>
      <c r="C128" s="204"/>
      <c r="D128" s="204"/>
      <c r="E128" s="205"/>
      <c r="F128" s="205"/>
      <c r="G128" s="205"/>
      <c r="H128" s="205"/>
      <c r="I128" s="205"/>
      <c r="J128" s="205"/>
      <c r="K128" s="204"/>
      <c r="L128" s="208"/>
    </row>
    <row r="129" spans="1:12" ht="15.75">
      <c r="A129" s="14" t="s">
        <v>118</v>
      </c>
      <c r="B129" s="15" t="s">
        <v>239</v>
      </c>
      <c r="C129" s="16" t="s">
        <v>11</v>
      </c>
      <c r="D129" s="52">
        <v>5639</v>
      </c>
      <c r="E129" s="52">
        <f>'[91]DZIAŁ 3'!$C$11</f>
        <v>667</v>
      </c>
      <c r="F129" s="42">
        <f>'[91]DZIAŁ 3'!$D$11</f>
        <v>371</v>
      </c>
      <c r="G129" s="43">
        <f>'[91]DZIAŁ 3'!$E$11</f>
        <v>243</v>
      </c>
      <c r="H129" s="86">
        <f>'[91]DZIAŁ 3'!$F$11</f>
        <v>1112</v>
      </c>
      <c r="I129" s="81">
        <f>E129/D129</f>
        <v>0.11828338357864869</v>
      </c>
      <c r="J129" s="80">
        <f>I129*1000</f>
        <v>118.2833835786487</v>
      </c>
      <c r="K129" s="151">
        <f aca="true" t="shared" si="48" ref="K129:K138">H129/D129</f>
        <v>0.19719808476680262</v>
      </c>
      <c r="L129" s="17">
        <f aca="true" t="shared" si="49" ref="L129:L138">K129*1000</f>
        <v>197.19808476680262</v>
      </c>
    </row>
    <row r="130" spans="1:12" ht="15.75">
      <c r="A130" s="14" t="s">
        <v>119</v>
      </c>
      <c r="B130" s="15" t="s">
        <v>240</v>
      </c>
      <c r="C130" s="16" t="s">
        <v>11</v>
      </c>
      <c r="D130" s="52">
        <v>5073</v>
      </c>
      <c r="E130" s="52">
        <f>'[92]DZIAŁ 3'!$C$11</f>
        <v>695</v>
      </c>
      <c r="F130" s="42">
        <f>'[92]DZIAŁ 3'!$D$11</f>
        <v>454</v>
      </c>
      <c r="G130" s="43">
        <f>'[92]DZIAŁ 3'!$E$11</f>
        <v>253</v>
      </c>
      <c r="H130" s="86">
        <f>'[92]DZIAŁ 3'!$F$11</f>
        <v>1163</v>
      </c>
      <c r="I130" s="81">
        <f aca="true" t="shared" si="50" ref="I130:I137">E130/D130</f>
        <v>0.13699980287798147</v>
      </c>
      <c r="J130" s="80">
        <f aca="true" t="shared" si="51" ref="J130:J137">I130*1000</f>
        <v>136.99980287798147</v>
      </c>
      <c r="K130" s="151">
        <f t="shared" si="48"/>
        <v>0.22925290754977332</v>
      </c>
      <c r="L130" s="17">
        <f t="shared" si="49"/>
        <v>229.2529075497733</v>
      </c>
    </row>
    <row r="131" spans="1:12" ht="15.75">
      <c r="A131" s="14" t="s">
        <v>120</v>
      </c>
      <c r="B131" s="15" t="s">
        <v>241</v>
      </c>
      <c r="C131" s="16" t="s">
        <v>11</v>
      </c>
      <c r="D131" s="52">
        <v>24868</v>
      </c>
      <c r="E131" s="52">
        <f>'[94]DZIAŁ 3'!$C$11</f>
        <v>2668</v>
      </c>
      <c r="F131" s="42">
        <f>'[94]DZIAŁ 3'!$D$11</f>
        <v>1676</v>
      </c>
      <c r="G131" s="43">
        <f>'[94]DZIAŁ 3'!$E$11</f>
        <v>900</v>
      </c>
      <c r="H131" s="86">
        <f>'[94]DZIAŁ 3'!$F$11</f>
        <v>4042</v>
      </c>
      <c r="I131" s="81">
        <f t="shared" si="50"/>
        <v>0.10728647257519704</v>
      </c>
      <c r="J131" s="80">
        <f t="shared" si="51"/>
        <v>107.28647257519704</v>
      </c>
      <c r="K131" s="151">
        <f t="shared" si="48"/>
        <v>0.1625382017050024</v>
      </c>
      <c r="L131" s="17">
        <f t="shared" si="49"/>
        <v>162.53820170500242</v>
      </c>
    </row>
    <row r="132" spans="1:12" ht="15.75">
      <c r="A132" s="14" t="s">
        <v>121</v>
      </c>
      <c r="B132" s="15" t="s">
        <v>243</v>
      </c>
      <c r="C132" s="16" t="s">
        <v>11</v>
      </c>
      <c r="D132" s="52">
        <v>33790</v>
      </c>
      <c r="E132" s="52">
        <f>'[103]DZIAŁ 3'!$C$11</f>
        <v>2410</v>
      </c>
      <c r="F132" s="42">
        <f>'[103]DZIAŁ 3'!$D$11</f>
        <v>1680</v>
      </c>
      <c r="G132" s="43">
        <f>'[103]DZIAŁ 3'!$E$11</f>
        <v>0</v>
      </c>
      <c r="H132" s="86">
        <f>'[103]DZIAŁ 3'!$F$11</f>
        <v>3731</v>
      </c>
      <c r="I132" s="81">
        <f t="shared" si="50"/>
        <v>0.07132287659070731</v>
      </c>
      <c r="J132" s="80">
        <f t="shared" si="51"/>
        <v>71.32287659070731</v>
      </c>
      <c r="K132" s="151">
        <f t="shared" si="48"/>
        <v>0.11041728321988754</v>
      </c>
      <c r="L132" s="17">
        <f t="shared" si="49"/>
        <v>110.41728321988754</v>
      </c>
    </row>
    <row r="133" spans="1:12" ht="15.75">
      <c r="A133" s="14" t="s">
        <v>122</v>
      </c>
      <c r="B133" s="15" t="s">
        <v>242</v>
      </c>
      <c r="C133" s="23" t="s">
        <v>16</v>
      </c>
      <c r="D133" s="52">
        <v>4443</v>
      </c>
      <c r="E133" s="52">
        <f>'[7]DZIAŁ 3'!$C$11</f>
        <v>557</v>
      </c>
      <c r="F133" s="42">
        <f>'[7]DZIAŁ 3'!$D$11</f>
        <v>283</v>
      </c>
      <c r="G133" s="43">
        <f>'[7]DZIAŁ 3'!$E$11</f>
        <v>283</v>
      </c>
      <c r="H133" s="86">
        <f>'[7]DZIAŁ 3'!$F$11</f>
        <v>1163</v>
      </c>
      <c r="I133" s="81">
        <f t="shared" si="50"/>
        <v>0.1253657438667567</v>
      </c>
      <c r="J133" s="80">
        <f t="shared" si="51"/>
        <v>125.3657438667567</v>
      </c>
      <c r="K133" s="151">
        <f t="shared" si="48"/>
        <v>0.2617600720234076</v>
      </c>
      <c r="L133" s="17">
        <f t="shared" si="49"/>
        <v>261.76007202340764</v>
      </c>
    </row>
    <row r="134" spans="1:12" ht="15.75">
      <c r="A134" s="14" t="s">
        <v>123</v>
      </c>
      <c r="B134" s="15" t="s">
        <v>244</v>
      </c>
      <c r="C134" s="16" t="s">
        <v>16</v>
      </c>
      <c r="D134" s="52">
        <v>5771</v>
      </c>
      <c r="E134" s="52">
        <f>'[20]DZIAŁ 3'!$C$11</f>
        <v>972</v>
      </c>
      <c r="F134" s="42">
        <f>'[20]DZIAŁ 3'!$D$11</f>
        <v>481</v>
      </c>
      <c r="G134" s="43">
        <f>'[20]DZIAŁ 3'!$E$11</f>
        <v>481</v>
      </c>
      <c r="H134" s="86">
        <f>'[20]DZIAŁ 3'!$F$11</f>
        <v>1843</v>
      </c>
      <c r="I134" s="81">
        <f t="shared" si="50"/>
        <v>0.16842834863975048</v>
      </c>
      <c r="J134" s="80">
        <f t="shared" si="51"/>
        <v>168.42834863975048</v>
      </c>
      <c r="K134" s="151">
        <f t="shared" si="48"/>
        <v>0.3193553976780454</v>
      </c>
      <c r="L134" s="17">
        <f t="shared" si="49"/>
        <v>319.3553976780454</v>
      </c>
    </row>
    <row r="135" spans="1:12" ht="15.75">
      <c r="A135" s="14" t="s">
        <v>124</v>
      </c>
      <c r="B135" s="15" t="s">
        <v>245</v>
      </c>
      <c r="C135" s="23" t="s">
        <v>16</v>
      </c>
      <c r="D135" s="52">
        <v>4550</v>
      </c>
      <c r="E135" s="52">
        <f>'[39]DZIAŁ 3'!$C$11</f>
        <v>682</v>
      </c>
      <c r="F135" s="42">
        <f>'[39]DZIAŁ 3'!$D$11</f>
        <v>330</v>
      </c>
      <c r="G135" s="43">
        <f>'[39]DZIAŁ 3'!$E$11</f>
        <v>330</v>
      </c>
      <c r="H135" s="86">
        <f>'[39]DZIAŁ 3'!$F$11</f>
        <v>946</v>
      </c>
      <c r="I135" s="81">
        <f t="shared" si="50"/>
        <v>0.1498901098901099</v>
      </c>
      <c r="J135" s="80">
        <f t="shared" si="51"/>
        <v>149.8901098901099</v>
      </c>
      <c r="K135" s="151">
        <f t="shared" si="48"/>
        <v>0.2079120879120879</v>
      </c>
      <c r="L135" s="17">
        <f t="shared" si="49"/>
        <v>207.9120879120879</v>
      </c>
    </row>
    <row r="136" spans="1:12" ht="15.75">
      <c r="A136" s="14" t="s">
        <v>125</v>
      </c>
      <c r="B136" s="15" t="s">
        <v>246</v>
      </c>
      <c r="C136" s="16" t="s">
        <v>16</v>
      </c>
      <c r="D136" s="52">
        <v>6409</v>
      </c>
      <c r="E136" s="52">
        <f>'[40]DZIAŁ 3'!$C$11</f>
        <v>618</v>
      </c>
      <c r="F136" s="42">
        <f>'[40]DZIAŁ 3'!$D$11</f>
        <v>340</v>
      </c>
      <c r="G136" s="43">
        <f>'[40]DZIAŁ 3'!$E$11</f>
        <v>340</v>
      </c>
      <c r="H136" s="86">
        <f>'[40]DZIAŁ 3'!$F$11</f>
        <v>1011</v>
      </c>
      <c r="I136" s="81">
        <f t="shared" si="50"/>
        <v>0.09642689967233578</v>
      </c>
      <c r="J136" s="80">
        <f t="shared" si="51"/>
        <v>96.42689967233578</v>
      </c>
      <c r="K136" s="151">
        <f t="shared" si="48"/>
        <v>0.15774691839600563</v>
      </c>
      <c r="L136" s="17">
        <f t="shared" si="49"/>
        <v>157.74691839600564</v>
      </c>
    </row>
    <row r="137" spans="1:12" ht="15.75">
      <c r="A137" s="14" t="s">
        <v>126</v>
      </c>
      <c r="B137" s="15" t="s">
        <v>247</v>
      </c>
      <c r="C137" s="16" t="s">
        <v>16</v>
      </c>
      <c r="D137" s="52">
        <v>15899</v>
      </c>
      <c r="E137" s="52">
        <f>'[46]DZIAŁ 3'!$C$11</f>
        <v>1475</v>
      </c>
      <c r="F137" s="42">
        <f>'[46]DZIAŁ 3'!$D$11</f>
        <v>851</v>
      </c>
      <c r="G137" s="43">
        <f>'[46]DZIAŁ 3'!$E$11</f>
        <v>851</v>
      </c>
      <c r="H137" s="86">
        <f>'[46]DZIAŁ 3'!$F$11</f>
        <v>2734</v>
      </c>
      <c r="I137" s="81">
        <f t="shared" si="50"/>
        <v>0.09277313038555884</v>
      </c>
      <c r="J137" s="80">
        <f t="shared" si="51"/>
        <v>92.77313038555884</v>
      </c>
      <c r="K137" s="151">
        <f t="shared" si="48"/>
        <v>0.1719605006604189</v>
      </c>
      <c r="L137" s="17">
        <f t="shared" si="49"/>
        <v>171.96050066041892</v>
      </c>
    </row>
    <row r="138" spans="1:12" s="2" customFormat="1" ht="15.75">
      <c r="A138" s="209" t="s">
        <v>18</v>
      </c>
      <c r="B138" s="210"/>
      <c r="C138" s="211"/>
      <c r="D138" s="53">
        <f>SUM(D129:D137)</f>
        <v>106442</v>
      </c>
      <c r="E138" s="53">
        <f>SUM(E129:E137)</f>
        <v>10744</v>
      </c>
      <c r="F138" s="76">
        <f>SUM(F129:F137)</f>
        <v>6466</v>
      </c>
      <c r="G138" s="46">
        <f>SUM(G129:G137)</f>
        <v>3681</v>
      </c>
      <c r="H138" s="87">
        <f>SUM(H129:H137)</f>
        <v>17745</v>
      </c>
      <c r="I138" s="79">
        <f>E138/D138</f>
        <v>0.10093759981962007</v>
      </c>
      <c r="J138" s="47">
        <f>I138*1000</f>
        <v>100.93759981962008</v>
      </c>
      <c r="K138" s="152">
        <f t="shared" si="48"/>
        <v>0.16671050900960147</v>
      </c>
      <c r="L138" s="21">
        <f t="shared" si="49"/>
        <v>166.71050900960145</v>
      </c>
    </row>
    <row r="139" spans="1:12" s="1" customFormat="1" ht="12.75">
      <c r="A139" s="203" t="s">
        <v>127</v>
      </c>
      <c r="B139" s="204"/>
      <c r="C139" s="204"/>
      <c r="D139" s="204"/>
      <c r="E139" s="205"/>
      <c r="F139" s="205"/>
      <c r="G139" s="205"/>
      <c r="H139" s="205"/>
      <c r="I139" s="205"/>
      <c r="J139" s="205"/>
      <c r="K139" s="204"/>
      <c r="L139" s="208"/>
    </row>
    <row r="140" spans="1:12" ht="13.5" customHeight="1">
      <c r="A140" s="14" t="s">
        <v>128</v>
      </c>
      <c r="B140" s="26" t="s">
        <v>248</v>
      </c>
      <c r="C140" s="27" t="s">
        <v>22</v>
      </c>
      <c r="D140" s="52">
        <v>12093</v>
      </c>
      <c r="E140" s="52">
        <f>'[70]DZIAŁ 3'!$C$11</f>
        <v>1552</v>
      </c>
      <c r="F140" s="42">
        <f>'[70]DZIAŁ 3'!$D$11</f>
        <v>932</v>
      </c>
      <c r="G140" s="43">
        <f>'[70]DZIAŁ 3'!$E$11</f>
        <v>684</v>
      </c>
      <c r="H140" s="86">
        <f>'[70]DZIAŁ 3'!$F$11</f>
        <v>2788</v>
      </c>
      <c r="I140" s="81">
        <f>E140/D140</f>
        <v>0.1283387083436699</v>
      </c>
      <c r="J140" s="80">
        <f>I140*1000</f>
        <v>128.3387083436699</v>
      </c>
      <c r="K140" s="151">
        <f>H140/D140</f>
        <v>0.23054659720499462</v>
      </c>
      <c r="L140" s="17">
        <f>K140*1000</f>
        <v>230.5465972049946</v>
      </c>
    </row>
    <row r="141" spans="1:12" ht="15.75">
      <c r="A141" s="14" t="s">
        <v>129</v>
      </c>
      <c r="B141" s="15" t="s">
        <v>249</v>
      </c>
      <c r="C141" s="16" t="s">
        <v>22</v>
      </c>
      <c r="D141" s="52">
        <v>9360</v>
      </c>
      <c r="E141" s="52">
        <f>'[102]DZIAŁ 3'!$C$11</f>
        <v>1007</v>
      </c>
      <c r="F141" s="42">
        <f>'[102]DZIAŁ 3'!$D$11</f>
        <v>581</v>
      </c>
      <c r="G141" s="43">
        <f>'[102]DZIAŁ 3'!$E$11</f>
        <v>236</v>
      </c>
      <c r="H141" s="86">
        <f>'[102]DZIAŁ 3'!$F$11</f>
        <v>2004</v>
      </c>
      <c r="I141" s="81">
        <f>E141/D141</f>
        <v>0.10758547008547009</v>
      </c>
      <c r="J141" s="80">
        <f>I141*1000</f>
        <v>107.58547008547009</v>
      </c>
      <c r="K141" s="151">
        <f>H141/D141</f>
        <v>0.2141025641025641</v>
      </c>
      <c r="L141" s="17">
        <f>K141*1000</f>
        <v>214.1025641025641</v>
      </c>
    </row>
    <row r="142" spans="1:12" ht="15.75">
      <c r="A142" s="14" t="s">
        <v>130</v>
      </c>
      <c r="B142" s="15" t="s">
        <v>250</v>
      </c>
      <c r="C142" s="16" t="s">
        <v>11</v>
      </c>
      <c r="D142" s="52">
        <v>27968</v>
      </c>
      <c r="E142" s="52">
        <f>'[106]DZIAŁ 3'!$C$11</f>
        <v>2452</v>
      </c>
      <c r="F142" s="42">
        <f>'[106]DZIAŁ 3'!$D$11</f>
        <v>1489</v>
      </c>
      <c r="G142" s="43">
        <f>'[106]DZIAŁ 3'!$E$11</f>
        <v>562</v>
      </c>
      <c r="H142" s="86">
        <f>'[106]DZIAŁ 3'!$F$11</f>
        <v>4122</v>
      </c>
      <c r="I142" s="81">
        <f>E142/D142</f>
        <v>0.08767162471395881</v>
      </c>
      <c r="J142" s="80">
        <f>I142*1000</f>
        <v>87.6716247139588</v>
      </c>
      <c r="K142" s="151">
        <f>H142/D142</f>
        <v>0.14738272311212813</v>
      </c>
      <c r="L142" s="17">
        <f>K142*1000</f>
        <v>147.38272311212813</v>
      </c>
    </row>
    <row r="143" spans="1:12" ht="15.75">
      <c r="A143" s="14" t="s">
        <v>131</v>
      </c>
      <c r="B143" s="15" t="s">
        <v>132</v>
      </c>
      <c r="C143" s="16" t="s">
        <v>22</v>
      </c>
      <c r="D143" s="52">
        <v>8350</v>
      </c>
      <c r="E143" s="52">
        <f>'[108]DZIAŁ 3'!$C$11</f>
        <v>541</v>
      </c>
      <c r="F143" s="42">
        <f>'[108]DZIAŁ 3'!$D$11</f>
        <v>310</v>
      </c>
      <c r="G143" s="43">
        <f>'[108]DZIAŁ 3'!$E$11</f>
        <v>145</v>
      </c>
      <c r="H143" s="86">
        <f>'[108]DZIAŁ 3'!$F$11</f>
        <v>1129</v>
      </c>
      <c r="I143" s="81">
        <f>E143/D143</f>
        <v>0.06479041916167665</v>
      </c>
      <c r="J143" s="80">
        <f>I143*1000</f>
        <v>64.79041916167665</v>
      </c>
      <c r="K143" s="151">
        <f>H143/D143</f>
        <v>0.13520958083832335</v>
      </c>
      <c r="L143" s="17">
        <f>K143*1000</f>
        <v>135.20958083832335</v>
      </c>
    </row>
    <row r="144" spans="1:12" s="2" customFormat="1" ht="15.75">
      <c r="A144" s="209" t="s">
        <v>18</v>
      </c>
      <c r="B144" s="210"/>
      <c r="C144" s="211"/>
      <c r="D144" s="53">
        <f>SUM(D140:D143)</f>
        <v>57771</v>
      </c>
      <c r="E144" s="53">
        <f>SUM(E140:E143)</f>
        <v>5552</v>
      </c>
      <c r="F144" s="76">
        <f>SUM(F140:F143)</f>
        <v>3312</v>
      </c>
      <c r="G144" s="46">
        <f>SUM(G140:G143)</f>
        <v>1627</v>
      </c>
      <c r="H144" s="87">
        <f>SUM(H140:H143)</f>
        <v>10043</v>
      </c>
      <c r="I144" s="79">
        <f>E144/D144</f>
        <v>0.09610358138166208</v>
      </c>
      <c r="J144" s="47">
        <f>I144*1000</f>
        <v>96.10358138166208</v>
      </c>
      <c r="K144" s="152">
        <f>H144/D144</f>
        <v>0.17384154679683578</v>
      </c>
      <c r="L144" s="21">
        <f>K144*1000</f>
        <v>173.8415467968358</v>
      </c>
    </row>
    <row r="145" spans="1:12" s="1" customFormat="1" ht="12.75">
      <c r="A145" s="203" t="s">
        <v>133</v>
      </c>
      <c r="B145" s="204"/>
      <c r="C145" s="204"/>
      <c r="D145" s="204"/>
      <c r="E145" s="205"/>
      <c r="F145" s="205"/>
      <c r="G145" s="205"/>
      <c r="H145" s="205"/>
      <c r="I145" s="205"/>
      <c r="J145" s="205"/>
      <c r="K145" s="204"/>
      <c r="L145" s="208"/>
    </row>
    <row r="146" spans="1:12" ht="15.75">
      <c r="A146" s="14" t="s">
        <v>134</v>
      </c>
      <c r="B146" s="15" t="s">
        <v>251</v>
      </c>
      <c r="C146" s="16" t="s">
        <v>16</v>
      </c>
      <c r="D146" s="52">
        <v>5386</v>
      </c>
      <c r="E146" s="52">
        <f>'[47]DZIAŁ 3'!$C$11</f>
        <v>679</v>
      </c>
      <c r="F146" s="42">
        <f>'[47]DZIAŁ 3'!$D$11</f>
        <v>396</v>
      </c>
      <c r="G146" s="43">
        <f>'[47]DZIAŁ 3'!$E$11</f>
        <v>232</v>
      </c>
      <c r="H146" s="86">
        <f>'[47]DZIAŁ 3'!$F$11</f>
        <v>1232</v>
      </c>
      <c r="I146" s="81">
        <f>E146/D146</f>
        <v>0.12606758262161158</v>
      </c>
      <c r="J146" s="80">
        <f>I146*1000</f>
        <v>126.06758262161158</v>
      </c>
      <c r="K146" s="151">
        <f aca="true" t="shared" si="52" ref="K146:K154">H146/D146</f>
        <v>0.22874118083921277</v>
      </c>
      <c r="L146" s="17">
        <f aca="true" t="shared" si="53" ref="L146:L154">K146*1000</f>
        <v>228.74118083921277</v>
      </c>
    </row>
    <row r="147" spans="1:12" ht="15.75">
      <c r="A147" s="14" t="s">
        <v>135</v>
      </c>
      <c r="B147" s="15" t="s">
        <v>252</v>
      </c>
      <c r="C147" s="16" t="s">
        <v>11</v>
      </c>
      <c r="D147" s="52">
        <v>24185</v>
      </c>
      <c r="E147" s="52">
        <f>'[112]DZIAŁ 3'!$C$11</f>
        <v>1490</v>
      </c>
      <c r="F147" s="42">
        <f>'[112]DZIAŁ 3'!$D$11</f>
        <v>1136</v>
      </c>
      <c r="G147" s="43">
        <f>'[112]DZIAŁ 3'!$E$11</f>
        <v>0</v>
      </c>
      <c r="H147" s="86">
        <f>'[112]DZIAŁ 3'!$F$11</f>
        <v>2556</v>
      </c>
      <c r="I147" s="81">
        <f aca="true" t="shared" si="54" ref="I147:I153">E147/D147</f>
        <v>0.06160843498035973</v>
      </c>
      <c r="J147" s="80">
        <f aca="true" t="shared" si="55" ref="J147:J153">I147*1000</f>
        <v>61.608434980359725</v>
      </c>
      <c r="K147" s="151">
        <f t="shared" si="52"/>
        <v>0.10568534215422783</v>
      </c>
      <c r="L147" s="17">
        <f t="shared" si="53"/>
        <v>105.68534215422783</v>
      </c>
    </row>
    <row r="148" spans="1:12" ht="15.75">
      <c r="A148" s="14" t="s">
        <v>136</v>
      </c>
      <c r="B148" s="15" t="s">
        <v>253</v>
      </c>
      <c r="C148" s="23" t="s">
        <v>16</v>
      </c>
      <c r="D148" s="52">
        <v>6768</v>
      </c>
      <c r="E148" s="52">
        <f>'[11]DZIAŁ 3'!$C$11</f>
        <v>708</v>
      </c>
      <c r="F148" s="42">
        <f>'[11]DZIAŁ 3'!$D$11</f>
        <v>404</v>
      </c>
      <c r="G148" s="43">
        <f>'[11]DZIAŁ 3'!$E$11</f>
        <v>404</v>
      </c>
      <c r="H148" s="86">
        <f>'[11]DZIAŁ 3'!$F$11</f>
        <v>1279</v>
      </c>
      <c r="I148" s="81">
        <f t="shared" si="54"/>
        <v>0.10460992907801418</v>
      </c>
      <c r="J148" s="80">
        <f t="shared" si="55"/>
        <v>104.60992907801418</v>
      </c>
      <c r="K148" s="151">
        <f t="shared" si="52"/>
        <v>0.18897754137115838</v>
      </c>
      <c r="L148" s="17">
        <f t="shared" si="53"/>
        <v>188.97754137115837</v>
      </c>
    </row>
    <row r="149" spans="1:12" ht="15.75">
      <c r="A149" s="14" t="s">
        <v>137</v>
      </c>
      <c r="B149" s="15" t="s">
        <v>254</v>
      </c>
      <c r="C149" s="16" t="s">
        <v>16</v>
      </c>
      <c r="D149" s="52">
        <v>3715</v>
      </c>
      <c r="E149" s="52">
        <f>'[25]DZIAŁ 3'!$C$11</f>
        <v>552</v>
      </c>
      <c r="F149" s="42">
        <f>'[25]DZIAŁ 3'!$D$11</f>
        <v>398</v>
      </c>
      <c r="G149" s="43">
        <f>'[25]DZIAŁ 3'!$E$11</f>
        <v>398</v>
      </c>
      <c r="H149" s="86">
        <f>'[25]DZIAŁ 3'!$F$11</f>
        <v>1156</v>
      </c>
      <c r="I149" s="81">
        <f t="shared" si="54"/>
        <v>0.14858681022880216</v>
      </c>
      <c r="J149" s="80">
        <f t="shared" si="55"/>
        <v>148.58681022880216</v>
      </c>
      <c r="K149" s="151">
        <f t="shared" si="52"/>
        <v>0.3111709286675639</v>
      </c>
      <c r="L149" s="17">
        <f t="shared" si="53"/>
        <v>311.1709286675639</v>
      </c>
    </row>
    <row r="150" spans="1:12" ht="15.75">
      <c r="A150" s="14" t="s">
        <v>138</v>
      </c>
      <c r="B150" s="15" t="s">
        <v>255</v>
      </c>
      <c r="C150" s="23" t="s">
        <v>16</v>
      </c>
      <c r="D150" s="52">
        <v>5709</v>
      </c>
      <c r="E150" s="52">
        <f>'[54]DZIAŁ 3'!$C$11</f>
        <v>769</v>
      </c>
      <c r="F150" s="42">
        <f>'[54]DZIAŁ 3'!$D$11</f>
        <v>428</v>
      </c>
      <c r="G150" s="43">
        <f>'[54]DZIAŁ 3'!$E$11</f>
        <v>428</v>
      </c>
      <c r="H150" s="86">
        <f>'[54]DZIAŁ 3'!$F$11</f>
        <v>1624</v>
      </c>
      <c r="I150" s="81">
        <f t="shared" si="54"/>
        <v>0.13469959712734278</v>
      </c>
      <c r="J150" s="80">
        <f t="shared" si="55"/>
        <v>134.69959712734277</v>
      </c>
      <c r="K150" s="151">
        <f t="shared" si="52"/>
        <v>0.28446312839376425</v>
      </c>
      <c r="L150" s="17">
        <f t="shared" si="53"/>
        <v>284.46312839376424</v>
      </c>
    </row>
    <row r="151" spans="1:12" ht="15.75">
      <c r="A151" s="14" t="s">
        <v>139</v>
      </c>
      <c r="B151" s="15" t="s">
        <v>256</v>
      </c>
      <c r="C151" s="16" t="s">
        <v>16</v>
      </c>
      <c r="D151" s="52">
        <v>12473</v>
      </c>
      <c r="E151" s="52">
        <f>'[64]DZIAŁ 3'!$C$11</f>
        <v>1145</v>
      </c>
      <c r="F151" s="42">
        <f>'[64]DZIAŁ 3'!$D$11</f>
        <v>672</v>
      </c>
      <c r="G151" s="43">
        <f>'[64]DZIAŁ 3'!$E$11</f>
        <v>672</v>
      </c>
      <c r="H151" s="86">
        <f>'[64]DZIAŁ 3'!$F$11</f>
        <v>1987</v>
      </c>
      <c r="I151" s="81">
        <f t="shared" si="54"/>
        <v>0.0917982842940752</v>
      </c>
      <c r="J151" s="80">
        <f t="shared" si="55"/>
        <v>91.7982842940752</v>
      </c>
      <c r="K151" s="151">
        <f t="shared" si="52"/>
        <v>0.15930409684919425</v>
      </c>
      <c r="L151" s="17">
        <f t="shared" si="53"/>
        <v>159.30409684919425</v>
      </c>
    </row>
    <row r="152" spans="1:12" ht="15.75">
      <c r="A152" s="14" t="s">
        <v>140</v>
      </c>
      <c r="B152" s="15" t="s">
        <v>257</v>
      </c>
      <c r="C152" s="16" t="s">
        <v>16</v>
      </c>
      <c r="D152" s="52">
        <v>6076</v>
      </c>
      <c r="E152" s="52">
        <f>'[63]DZIAŁ 3'!$C$11</f>
        <v>664</v>
      </c>
      <c r="F152" s="42">
        <f>'[63]DZIAŁ 3'!$D$11</f>
        <v>405</v>
      </c>
      <c r="G152" s="43">
        <f>'[63]DZIAŁ 3'!$E$11</f>
        <v>405</v>
      </c>
      <c r="H152" s="86">
        <f>'[63]DZIAŁ 3'!$F$11</f>
        <v>1364</v>
      </c>
      <c r="I152" s="81">
        <f t="shared" si="54"/>
        <v>0.10928242264647794</v>
      </c>
      <c r="J152" s="80">
        <f t="shared" si="55"/>
        <v>109.28242264647794</v>
      </c>
      <c r="K152" s="151">
        <f t="shared" si="52"/>
        <v>0.22448979591836735</v>
      </c>
      <c r="L152" s="17">
        <f t="shared" si="53"/>
        <v>224.48979591836735</v>
      </c>
    </row>
    <row r="153" spans="1:12" ht="15.75">
      <c r="A153" s="14" t="s">
        <v>141</v>
      </c>
      <c r="B153" s="15" t="s">
        <v>258</v>
      </c>
      <c r="C153" s="16" t="s">
        <v>16</v>
      </c>
      <c r="D153" s="52">
        <v>6579</v>
      </c>
      <c r="E153" s="52">
        <f>'[65]DZIAŁ 3'!$C$11</f>
        <v>824</v>
      </c>
      <c r="F153" s="42">
        <f>'[65]DZIAŁ 3'!$D$11</f>
        <v>493</v>
      </c>
      <c r="G153" s="43">
        <f>'[65]DZIAŁ 3'!$E$11</f>
        <v>491</v>
      </c>
      <c r="H153" s="86">
        <f>'[65]DZIAŁ 3'!$F$11</f>
        <v>1556</v>
      </c>
      <c r="I153" s="81">
        <f t="shared" si="54"/>
        <v>0.12524699802401582</v>
      </c>
      <c r="J153" s="80">
        <f t="shared" si="55"/>
        <v>125.24699802401581</v>
      </c>
      <c r="K153" s="151">
        <f t="shared" si="52"/>
        <v>0.23651010791913665</v>
      </c>
      <c r="L153" s="17">
        <f t="shared" si="53"/>
        <v>236.51010791913666</v>
      </c>
    </row>
    <row r="154" spans="1:12" s="2" customFormat="1" ht="15.75">
      <c r="A154" s="209" t="s">
        <v>18</v>
      </c>
      <c r="B154" s="210"/>
      <c r="C154" s="211"/>
      <c r="D154" s="53">
        <f>SUM(D146:D153)</f>
        <v>70891</v>
      </c>
      <c r="E154" s="53">
        <f>SUM(E146:E153)</f>
        <v>6831</v>
      </c>
      <c r="F154" s="76">
        <f>SUM(F146:F153)</f>
        <v>4332</v>
      </c>
      <c r="G154" s="46">
        <f>SUM(G146:G153)</f>
        <v>3030</v>
      </c>
      <c r="H154" s="87">
        <f>SUM(H146:H153)</f>
        <v>12754</v>
      </c>
      <c r="I154" s="79">
        <f>E154/D154</f>
        <v>0.09635919933418911</v>
      </c>
      <c r="J154" s="47">
        <f>I154*1000</f>
        <v>96.35919933418911</v>
      </c>
      <c r="K154" s="152">
        <f t="shared" si="52"/>
        <v>0.17991000268017096</v>
      </c>
      <c r="L154" s="21">
        <f t="shared" si="53"/>
        <v>179.91000268017095</v>
      </c>
    </row>
    <row r="155" spans="1:12" s="1" customFormat="1" ht="12.75">
      <c r="A155" s="203" t="s">
        <v>142</v>
      </c>
      <c r="B155" s="204"/>
      <c r="C155" s="204"/>
      <c r="D155" s="204"/>
      <c r="E155" s="205"/>
      <c r="F155" s="205"/>
      <c r="G155" s="205"/>
      <c r="H155" s="205"/>
      <c r="I155" s="205"/>
      <c r="J155" s="205"/>
      <c r="K155" s="204"/>
      <c r="L155" s="208"/>
    </row>
    <row r="156" spans="1:12" ht="15.75">
      <c r="A156" s="14" t="s">
        <v>143</v>
      </c>
      <c r="B156" s="15" t="s">
        <v>259</v>
      </c>
      <c r="C156" s="16" t="s">
        <v>22</v>
      </c>
      <c r="D156" s="52">
        <v>17325</v>
      </c>
      <c r="E156" s="52">
        <f>'[114]DZIAŁ 3'!$C$11</f>
        <v>1182</v>
      </c>
      <c r="F156" s="42">
        <f>'[114]DZIAŁ 3'!$D$11</f>
        <v>797</v>
      </c>
      <c r="G156" s="43">
        <f>'[114]DZIAŁ 3'!$E$11</f>
        <v>366</v>
      </c>
      <c r="H156" s="86">
        <f>'[114]DZIAŁ 3'!$F$11</f>
        <v>1944</v>
      </c>
      <c r="I156" s="81">
        <f aca="true" t="shared" si="56" ref="I156:I163">E156/D156</f>
        <v>0.06822510822510823</v>
      </c>
      <c r="J156" s="80">
        <f aca="true" t="shared" si="57" ref="J156:J163">I156*1000</f>
        <v>68.22510822510823</v>
      </c>
      <c r="K156" s="151">
        <f aca="true" t="shared" si="58" ref="K156:K163">H156/D156</f>
        <v>0.11220779220779221</v>
      </c>
      <c r="L156" s="17">
        <f aca="true" t="shared" si="59" ref="L156:L163">K156*1000</f>
        <v>112.20779220779221</v>
      </c>
    </row>
    <row r="157" spans="1:12" ht="15.75">
      <c r="A157" s="14" t="s">
        <v>144</v>
      </c>
      <c r="B157" s="15" t="s">
        <v>260</v>
      </c>
      <c r="C157" s="23" t="s">
        <v>16</v>
      </c>
      <c r="D157" s="52">
        <v>2951</v>
      </c>
      <c r="E157" s="52">
        <f>'[6]DZIAŁ 3'!$C$11</f>
        <v>312</v>
      </c>
      <c r="F157" s="42">
        <f>'[6]DZIAŁ 3'!$D$11</f>
        <v>179</v>
      </c>
      <c r="G157" s="43">
        <f>'[6]DZIAŁ 3'!$E$11</f>
        <v>179</v>
      </c>
      <c r="H157" s="86">
        <f>'[6]DZIAŁ 3'!$F$11</f>
        <v>597</v>
      </c>
      <c r="I157" s="81">
        <f t="shared" si="56"/>
        <v>0.10572687224669604</v>
      </c>
      <c r="J157" s="80">
        <f t="shared" si="57"/>
        <v>105.72687224669603</v>
      </c>
      <c r="K157" s="151">
        <f t="shared" si="58"/>
        <v>0.20230430362588953</v>
      </c>
      <c r="L157" s="17">
        <f t="shared" si="59"/>
        <v>202.30430362588953</v>
      </c>
    </row>
    <row r="158" spans="1:12" ht="15.75">
      <c r="A158" s="14" t="s">
        <v>145</v>
      </c>
      <c r="B158" s="15" t="s">
        <v>261</v>
      </c>
      <c r="C158" s="16" t="s">
        <v>16</v>
      </c>
      <c r="D158" s="52">
        <v>3328</v>
      </c>
      <c r="E158" s="52">
        <f>'[51]DZIAŁ 3'!$C$11</f>
        <v>201</v>
      </c>
      <c r="F158" s="42">
        <f>'[51]DZIAŁ 3'!$D$11</f>
        <v>102</v>
      </c>
      <c r="G158" s="43">
        <f>'[51]DZIAŁ 3'!$E$11</f>
        <v>102</v>
      </c>
      <c r="H158" s="86">
        <f>'[51]DZIAŁ 3'!$F$11</f>
        <v>390</v>
      </c>
      <c r="I158" s="81">
        <f t="shared" si="56"/>
        <v>0.060396634615384616</v>
      </c>
      <c r="J158" s="80">
        <f t="shared" si="57"/>
        <v>60.39663461538461</v>
      </c>
      <c r="K158" s="151">
        <f t="shared" si="58"/>
        <v>0.1171875</v>
      </c>
      <c r="L158" s="17">
        <f t="shared" si="59"/>
        <v>117.1875</v>
      </c>
    </row>
    <row r="159" spans="1:12" s="4" customFormat="1" ht="15.75">
      <c r="A159" s="209" t="s">
        <v>18</v>
      </c>
      <c r="B159" s="210"/>
      <c r="C159" s="211"/>
      <c r="D159" s="53">
        <f>SUM(D156:D158)</f>
        <v>23604</v>
      </c>
      <c r="E159" s="53">
        <f>SUM(E156:E158)</f>
        <v>1695</v>
      </c>
      <c r="F159" s="76">
        <f>SUM(F156:F158)</f>
        <v>1078</v>
      </c>
      <c r="G159" s="46">
        <f>SUM(G156:G158)</f>
        <v>647</v>
      </c>
      <c r="H159" s="87">
        <f>SUM(H156:H158)</f>
        <v>2931</v>
      </c>
      <c r="I159" s="79">
        <f t="shared" si="56"/>
        <v>0.07180986273512964</v>
      </c>
      <c r="J159" s="47">
        <f t="shared" si="57"/>
        <v>71.80986273512964</v>
      </c>
      <c r="K159" s="152">
        <f t="shared" si="58"/>
        <v>0.12417386883579054</v>
      </c>
      <c r="L159" s="21">
        <f t="shared" si="59"/>
        <v>124.17386883579054</v>
      </c>
    </row>
    <row r="160" spans="1:12" s="5" customFormat="1" ht="15.75">
      <c r="A160" s="212" t="s">
        <v>146</v>
      </c>
      <c r="B160" s="213"/>
      <c r="C160" s="214"/>
      <c r="D160" s="55">
        <f>D159+D154+D144+D138+D127+D113+D107+D100+D94+D87+D80+D72+D63+D58+D50+D43+D32+D24+D15</f>
        <v>1147768</v>
      </c>
      <c r="E160" s="55">
        <f>E159+E154+E144+E138+E127+E113+E107+E100+E94+E87+E80+E72+E63+E58+E50+E43+E32+E24+E15</f>
        <v>104117</v>
      </c>
      <c r="F160" s="45">
        <f>F159+F154+F144+F138+F127+F113+F107+F100+F94+F87+F80+F72+F63+F58+F50+F43+F32+F24+F15</f>
        <v>63419</v>
      </c>
      <c r="G160" s="45">
        <f>G159+G154+G144+G138+G127+G113+G107+G100+G94+G87+G80+G72+G63+G58+G50+G43+G32+G24+G15</f>
        <v>37650</v>
      </c>
      <c r="H160" s="92">
        <f>H159+H154+H144+H138+H127+H113+H107+H100+H94+H87+H80+H72+H63+H58+H50+H43+H32+H24+H15</f>
        <v>173190</v>
      </c>
      <c r="I160" s="96">
        <f t="shared" si="56"/>
        <v>0.09071258303071701</v>
      </c>
      <c r="J160" s="45">
        <f t="shared" si="57"/>
        <v>90.71258303071701</v>
      </c>
      <c r="K160" s="153">
        <f t="shared" si="58"/>
        <v>0.1508928633661158</v>
      </c>
      <c r="L160" s="29">
        <f t="shared" si="59"/>
        <v>150.8928633661158</v>
      </c>
    </row>
    <row r="161" spans="1:12" ht="15.75">
      <c r="A161" s="14" t="s">
        <v>147</v>
      </c>
      <c r="B161" s="16" t="s">
        <v>148</v>
      </c>
      <c r="C161" s="16" t="s">
        <v>11</v>
      </c>
      <c r="D161" s="52">
        <v>173831</v>
      </c>
      <c r="E161" s="52">
        <f>'[100]DZIAŁ 3'!$C$11</f>
        <v>7094</v>
      </c>
      <c r="F161" s="42">
        <f>'[100]DZIAŁ 3'!$D$11</f>
        <v>5706</v>
      </c>
      <c r="G161" s="43">
        <f>'[100]DZIAŁ 3'!$E$11</f>
        <v>0</v>
      </c>
      <c r="H161" s="43">
        <f>'[100]DZIAŁ 3'!$F$11</f>
        <v>9943</v>
      </c>
      <c r="I161" s="95">
        <f t="shared" si="56"/>
        <v>0.04080975200050624</v>
      </c>
      <c r="J161" s="43">
        <f t="shared" si="57"/>
        <v>40.809752000506236</v>
      </c>
      <c r="K161" s="151">
        <f t="shared" si="58"/>
        <v>0.057199233738516146</v>
      </c>
      <c r="L161" s="17">
        <f t="shared" si="59"/>
        <v>57.19923373851615</v>
      </c>
    </row>
    <row r="162" spans="1:12" ht="16.5" thickBot="1">
      <c r="A162" s="67" t="s">
        <v>149</v>
      </c>
      <c r="B162" s="68" t="s">
        <v>37</v>
      </c>
      <c r="C162" s="68" t="s">
        <v>11</v>
      </c>
      <c r="D162" s="69">
        <v>122368</v>
      </c>
      <c r="E162" s="69">
        <f>'[76]DZIAŁ 3'!$C$11</f>
        <v>8277</v>
      </c>
      <c r="F162" s="78">
        <f>'[76]DZIAŁ 3'!$D$11</f>
        <v>5823</v>
      </c>
      <c r="G162" s="70">
        <f>'[76]DZIAŁ 3'!$E$11</f>
        <v>0</v>
      </c>
      <c r="H162" s="70">
        <f>'[76]DZIAŁ 3'!$F$11</f>
        <v>11047</v>
      </c>
      <c r="I162" s="109">
        <f t="shared" si="56"/>
        <v>0.06764023274058577</v>
      </c>
      <c r="J162" s="70">
        <f t="shared" si="57"/>
        <v>67.64023274058577</v>
      </c>
      <c r="K162" s="154">
        <f t="shared" si="58"/>
        <v>0.09027686976987448</v>
      </c>
      <c r="L162" s="71">
        <f t="shared" si="59"/>
        <v>90.27686976987448</v>
      </c>
    </row>
    <row r="163" spans="1:12" ht="21.75" customHeight="1" thickBot="1">
      <c r="A163" s="189" t="s">
        <v>146</v>
      </c>
      <c r="B163" s="189"/>
      <c r="C163" s="189"/>
      <c r="D163" s="72">
        <f>D160+D161+D162</f>
        <v>1443967</v>
      </c>
      <c r="E163" s="72">
        <f>E160+E161+E162</f>
        <v>119488</v>
      </c>
      <c r="F163" s="72">
        <f>F160+F161+F162</f>
        <v>74948</v>
      </c>
      <c r="G163" s="72">
        <f>G160+G161+G162</f>
        <v>37650</v>
      </c>
      <c r="H163" s="72">
        <f>H160+H161+H162</f>
        <v>194180</v>
      </c>
      <c r="I163" s="73">
        <f t="shared" si="56"/>
        <v>0.08274981353451984</v>
      </c>
      <c r="J163" s="72">
        <f t="shared" si="57"/>
        <v>82.74981353451983</v>
      </c>
      <c r="K163" s="73">
        <f t="shared" si="58"/>
        <v>0.13447675743282222</v>
      </c>
      <c r="L163" s="74">
        <f t="shared" si="59"/>
        <v>134.4767574328222</v>
      </c>
    </row>
    <row r="164" spans="1:12" ht="7.5" customHeight="1">
      <c r="A164" s="118"/>
      <c r="B164" s="115"/>
      <c r="C164" s="118"/>
      <c r="D164" s="118"/>
      <c r="E164" s="118"/>
      <c r="F164" s="117"/>
      <c r="G164" s="117"/>
      <c r="H164" s="117"/>
      <c r="I164" s="117"/>
      <c r="J164" s="117"/>
      <c r="K164" s="117"/>
      <c r="L164" s="116"/>
    </row>
    <row r="165" spans="1:12" ht="12.75" hidden="1">
      <c r="A165" s="118"/>
      <c r="B165" s="115"/>
      <c r="C165" s="118"/>
      <c r="D165" s="118"/>
      <c r="E165" s="118"/>
      <c r="F165" s="117"/>
      <c r="G165" s="117"/>
      <c r="H165" s="117"/>
      <c r="I165" s="117"/>
      <c r="J165" s="117"/>
      <c r="K165" s="117"/>
      <c r="L165" s="117"/>
    </row>
    <row r="166" spans="1:12" ht="12.75">
      <c r="A166" s="119" t="s">
        <v>150</v>
      </c>
      <c r="B166" s="115"/>
      <c r="C166" s="118"/>
      <c r="D166" s="118"/>
      <c r="E166" s="118"/>
      <c r="F166" s="117"/>
      <c r="G166" s="117"/>
      <c r="H166" s="117"/>
      <c r="I166" s="117"/>
      <c r="J166" s="117"/>
      <c r="K166" s="117"/>
      <c r="L166" s="117"/>
    </row>
    <row r="167" spans="1:12" ht="12.75">
      <c r="A167" s="118" t="s">
        <v>284</v>
      </c>
      <c r="B167" s="115"/>
      <c r="C167" s="118"/>
      <c r="D167" s="118"/>
      <c r="E167" s="118"/>
      <c r="F167" s="117"/>
      <c r="G167" s="117"/>
      <c r="H167" s="117"/>
      <c r="I167" s="117"/>
      <c r="J167" s="117"/>
      <c r="K167" s="117"/>
      <c r="L167" s="117"/>
    </row>
    <row r="168" spans="1:12" ht="12.75">
      <c r="A168" s="118" t="s">
        <v>151</v>
      </c>
      <c r="B168" s="115"/>
      <c r="C168" s="118"/>
      <c r="D168" s="118"/>
      <c r="E168" s="118"/>
      <c r="F168" s="117"/>
      <c r="G168" s="117"/>
      <c r="H168" s="117"/>
      <c r="I168" s="117"/>
      <c r="J168" s="117"/>
      <c r="K168" s="117"/>
      <c r="L168" s="117"/>
    </row>
    <row r="169" spans="1:12" ht="12.75">
      <c r="A169" s="118" t="s">
        <v>152</v>
      </c>
      <c r="B169" s="115"/>
      <c r="C169" s="118"/>
      <c r="D169" s="118"/>
      <c r="E169" s="118"/>
      <c r="F169" s="117"/>
      <c r="G169" s="117"/>
      <c r="H169" s="117"/>
      <c r="I169" s="117"/>
      <c r="J169" s="117"/>
      <c r="K169" s="117"/>
      <c r="L169" s="117"/>
    </row>
    <row r="170" spans="1:12" ht="12.75">
      <c r="A170" s="157" t="s">
        <v>315</v>
      </c>
      <c r="B170" s="157"/>
      <c r="C170" s="118"/>
      <c r="D170" s="118"/>
      <c r="E170" s="118"/>
      <c r="F170" s="117"/>
      <c r="G170" s="117"/>
      <c r="H170" s="117"/>
      <c r="I170" s="117"/>
      <c r="J170" s="117"/>
      <c r="K170" s="117"/>
      <c r="L170" s="117"/>
    </row>
    <row r="171" spans="1:12" ht="14.25" customHeight="1">
      <c r="A171" s="118"/>
      <c r="B171" s="115"/>
      <c r="C171" s="118"/>
      <c r="D171" s="118"/>
      <c r="E171" s="118"/>
      <c r="F171" s="117"/>
      <c r="G171" s="117"/>
      <c r="H171" s="117"/>
      <c r="I171" s="117"/>
      <c r="J171" s="117"/>
      <c r="K171" s="117"/>
      <c r="L171" s="120" t="s">
        <v>289</v>
      </c>
    </row>
    <row r="172" spans="1:12" ht="42.75" customHeight="1" thickBot="1">
      <c r="A172" s="180" t="s">
        <v>320</v>
      </c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</row>
    <row r="173" spans="1:12" ht="13.5" customHeight="1" thickBot="1">
      <c r="A173" s="110"/>
      <c r="B173" s="110"/>
      <c r="C173" s="110"/>
      <c r="D173" s="110"/>
      <c r="E173" s="113"/>
      <c r="F173" s="166" t="s">
        <v>2</v>
      </c>
      <c r="G173" s="167"/>
      <c r="H173" s="165" t="s">
        <v>298</v>
      </c>
      <c r="I173" s="185" t="s">
        <v>306</v>
      </c>
      <c r="J173" s="185" t="s">
        <v>304</v>
      </c>
      <c r="K173" s="165" t="s">
        <v>297</v>
      </c>
      <c r="L173" s="165" t="s">
        <v>302</v>
      </c>
    </row>
    <row r="174" spans="1:12" ht="97.5" customHeight="1" thickBot="1">
      <c r="A174" s="112" t="s">
        <v>153</v>
      </c>
      <c r="B174" s="190" t="s">
        <v>154</v>
      </c>
      <c r="C174" s="191"/>
      <c r="D174" s="112" t="s">
        <v>313</v>
      </c>
      <c r="E174" s="33" t="s">
        <v>303</v>
      </c>
      <c r="F174" s="33" t="s">
        <v>155</v>
      </c>
      <c r="G174" s="33" t="s">
        <v>299</v>
      </c>
      <c r="H174" s="165"/>
      <c r="I174" s="186"/>
      <c r="J174" s="186"/>
      <c r="K174" s="165"/>
      <c r="L174" s="165"/>
    </row>
    <row r="175" spans="1:12" ht="19.5" customHeight="1">
      <c r="A175" s="34">
        <v>1</v>
      </c>
      <c r="B175" s="215" t="s">
        <v>262</v>
      </c>
      <c r="C175" s="216"/>
      <c r="D175" s="35">
        <f>D208</f>
        <v>59830</v>
      </c>
      <c r="E175" s="83">
        <f>'[116]DZIAŁ 3'!$D$11</f>
        <v>4</v>
      </c>
      <c r="F175" s="42">
        <f>'[116]DZIAŁ 3'!$D$11</f>
        <v>4</v>
      </c>
      <c r="G175" s="43">
        <f>'[116]DZIAŁ 3'!$E$11</f>
        <v>1</v>
      </c>
      <c r="H175" s="43">
        <f>'[116]DZIAŁ 3'!$F$11</f>
        <v>9</v>
      </c>
      <c r="I175" s="97">
        <f>E175/D175</f>
        <v>6.685609226140732E-05</v>
      </c>
      <c r="J175" s="94">
        <f>I175*1000</f>
        <v>0.06685609226140732</v>
      </c>
      <c r="K175" s="155">
        <f>H175/D175</f>
        <v>0.00015042620758816646</v>
      </c>
      <c r="L175" s="37">
        <f>K175*1000</f>
        <v>0.15042620758816647</v>
      </c>
    </row>
    <row r="176" spans="1:12" ht="19.5" customHeight="1">
      <c r="A176" s="38">
        <v>2</v>
      </c>
      <c r="B176" s="158" t="s">
        <v>263</v>
      </c>
      <c r="C176" s="159"/>
      <c r="D176" s="35">
        <f aca="true" t="shared" si="60" ref="D176:D195">D209</f>
        <v>42469</v>
      </c>
      <c r="E176" s="35">
        <f>'[117]DZIAŁ 3'!$D$11</f>
        <v>3</v>
      </c>
      <c r="F176" s="41">
        <f>'[117]DZIAŁ 3'!$D$11</f>
        <v>3</v>
      </c>
      <c r="G176" s="18">
        <f>'[117]DZIAŁ 3'!$E$11</f>
        <v>1</v>
      </c>
      <c r="H176" s="18">
        <f>'[117]DZIAŁ 3'!$F$11</f>
        <v>3</v>
      </c>
      <c r="I176" s="97">
        <f aca="true" t="shared" si="61" ref="I176:I195">E176/D176</f>
        <v>7.063976076667687E-05</v>
      </c>
      <c r="J176" s="94">
        <f aca="true" t="shared" si="62" ref="J176:J195">I176*1000</f>
        <v>0.07063976076667687</v>
      </c>
      <c r="K176" s="155">
        <f aca="true" t="shared" si="63" ref="K176:K195">H176/D176</f>
        <v>7.063976076667687E-05</v>
      </c>
      <c r="L176" s="37">
        <f aca="true" t="shared" si="64" ref="L176:L195">K176*1000</f>
        <v>0.07063976076667687</v>
      </c>
    </row>
    <row r="177" spans="1:12" ht="19.5" customHeight="1">
      <c r="A177" s="34">
        <v>3</v>
      </c>
      <c r="B177" s="158" t="s">
        <v>264</v>
      </c>
      <c r="C177" s="159"/>
      <c r="D177" s="35">
        <f t="shared" si="60"/>
        <v>66286</v>
      </c>
      <c r="E177" s="35">
        <f>'[118]DZIAŁ 3'!$D$11</f>
        <v>0</v>
      </c>
      <c r="F177" s="41">
        <f>'[118]DZIAŁ 3'!$D$11</f>
        <v>0</v>
      </c>
      <c r="G177" s="18">
        <f>'[118]DZIAŁ 3'!$E$11</f>
        <v>0</v>
      </c>
      <c r="H177" s="18">
        <f>'[118]DZIAŁ 3'!$F$11</f>
        <v>0</v>
      </c>
      <c r="I177" s="97">
        <f t="shared" si="61"/>
        <v>0</v>
      </c>
      <c r="J177" s="94">
        <f t="shared" si="62"/>
        <v>0</v>
      </c>
      <c r="K177" s="155">
        <f t="shared" si="63"/>
        <v>0</v>
      </c>
      <c r="L177" s="37">
        <f t="shared" si="64"/>
        <v>0</v>
      </c>
    </row>
    <row r="178" spans="1:12" ht="19.5" customHeight="1">
      <c r="A178" s="38">
        <v>4</v>
      </c>
      <c r="B178" s="158" t="s">
        <v>265</v>
      </c>
      <c r="C178" s="159"/>
      <c r="D178" s="35">
        <f t="shared" si="60"/>
        <v>58174</v>
      </c>
      <c r="E178" s="35">
        <f>'[119]DZIAŁ 3'!$D$11</f>
        <v>5</v>
      </c>
      <c r="F178" s="41">
        <f>'[119]DZIAŁ 3'!$D$11</f>
        <v>5</v>
      </c>
      <c r="G178" s="18">
        <f>'[119]DZIAŁ 3'!$E$11</f>
        <v>0</v>
      </c>
      <c r="H178" s="18">
        <f>'[119]DZIAŁ 3'!$F$11</f>
        <v>5</v>
      </c>
      <c r="I178" s="97">
        <f t="shared" si="61"/>
        <v>8.59490494035136E-05</v>
      </c>
      <c r="J178" s="94">
        <f t="shared" si="62"/>
        <v>0.0859490494035136</v>
      </c>
      <c r="K178" s="155">
        <f t="shared" si="63"/>
        <v>8.59490494035136E-05</v>
      </c>
      <c r="L178" s="37">
        <f t="shared" si="64"/>
        <v>0.0859490494035136</v>
      </c>
    </row>
    <row r="179" spans="1:12" ht="19.5" customHeight="1">
      <c r="A179" s="34">
        <v>5</v>
      </c>
      <c r="B179" s="158" t="s">
        <v>266</v>
      </c>
      <c r="C179" s="159"/>
      <c r="D179" s="35">
        <f t="shared" si="60"/>
        <v>89883</v>
      </c>
      <c r="E179" s="35">
        <f>'[120]DZIAŁ 3'!$D$11</f>
        <v>11</v>
      </c>
      <c r="F179" s="41">
        <f>'[120]DZIAŁ 3'!$D$11</f>
        <v>11</v>
      </c>
      <c r="G179" s="18">
        <f>'[120]DZIAŁ 3'!$E$11</f>
        <v>6</v>
      </c>
      <c r="H179" s="18">
        <f>'[120]DZIAŁ 3'!$F$11</f>
        <v>21</v>
      </c>
      <c r="I179" s="97">
        <f t="shared" si="61"/>
        <v>0.00012238131793553843</v>
      </c>
      <c r="J179" s="94">
        <f t="shared" si="62"/>
        <v>0.12238131793553843</v>
      </c>
      <c r="K179" s="155">
        <f t="shared" si="63"/>
        <v>0.00023363706151330064</v>
      </c>
      <c r="L179" s="37">
        <f t="shared" si="64"/>
        <v>0.23363706151330063</v>
      </c>
    </row>
    <row r="180" spans="1:12" ht="19.5" customHeight="1">
      <c r="A180" s="38">
        <v>6</v>
      </c>
      <c r="B180" s="158" t="s">
        <v>267</v>
      </c>
      <c r="C180" s="159"/>
      <c r="D180" s="35">
        <f t="shared" si="60"/>
        <v>57562</v>
      </c>
      <c r="E180" s="35">
        <f>'[121]DZIAŁ 3'!$D$11</f>
        <v>4</v>
      </c>
      <c r="F180" s="42">
        <f>'[121]DZIAŁ 3'!$D$11</f>
        <v>4</v>
      </c>
      <c r="G180" s="43">
        <f>'[121]DZIAŁ 3'!$E$11</f>
        <v>2</v>
      </c>
      <c r="H180" s="43">
        <f>'[121]DZIAŁ 3'!$F$11</f>
        <v>4</v>
      </c>
      <c r="I180" s="97">
        <f t="shared" si="61"/>
        <v>6.949028873214968E-05</v>
      </c>
      <c r="J180" s="94">
        <f t="shared" si="62"/>
        <v>0.06949028873214969</v>
      </c>
      <c r="K180" s="155">
        <f t="shared" si="63"/>
        <v>6.949028873214968E-05</v>
      </c>
      <c r="L180" s="37">
        <f t="shared" si="64"/>
        <v>0.06949028873214969</v>
      </c>
    </row>
    <row r="181" spans="1:12" ht="19.5" customHeight="1">
      <c r="A181" s="34">
        <v>7</v>
      </c>
      <c r="B181" s="158" t="s">
        <v>268</v>
      </c>
      <c r="C181" s="159"/>
      <c r="D181" s="35">
        <f t="shared" si="60"/>
        <v>27353</v>
      </c>
      <c r="E181" s="35">
        <f>'[122]DZIAŁ 3'!$D$11</f>
        <v>6</v>
      </c>
      <c r="F181" s="41">
        <f>'[122]DZIAŁ 3'!$D$11</f>
        <v>6</v>
      </c>
      <c r="G181" s="18">
        <f>'[122]DZIAŁ 3'!$E$11</f>
        <v>0</v>
      </c>
      <c r="H181" s="18">
        <f>'[122]DZIAŁ 3'!$F$11</f>
        <v>18</v>
      </c>
      <c r="I181" s="97">
        <f t="shared" si="61"/>
        <v>0.00021935436697985596</v>
      </c>
      <c r="J181" s="94">
        <f t="shared" si="62"/>
        <v>0.21935436697985594</v>
      </c>
      <c r="K181" s="155">
        <f t="shared" si="63"/>
        <v>0.0006580631009395679</v>
      </c>
      <c r="L181" s="37">
        <f t="shared" si="64"/>
        <v>0.6580631009395679</v>
      </c>
    </row>
    <row r="182" spans="1:12" ht="19.5" customHeight="1">
      <c r="A182" s="38">
        <v>8</v>
      </c>
      <c r="B182" s="158" t="s">
        <v>269</v>
      </c>
      <c r="C182" s="159"/>
      <c r="D182" s="35">
        <f t="shared" si="60"/>
        <v>93052</v>
      </c>
      <c r="E182" s="35">
        <f>'[123]DZIAŁ 3'!$D$11</f>
        <v>7</v>
      </c>
      <c r="F182" s="41">
        <f>'[123]DZIAŁ 3'!$D$11</f>
        <v>7</v>
      </c>
      <c r="G182" s="18">
        <f>'[123]DZIAŁ 3'!$E$11</f>
        <v>0</v>
      </c>
      <c r="H182" s="18">
        <f>'[123]DZIAŁ 3'!$F$11</f>
        <v>13</v>
      </c>
      <c r="I182" s="97">
        <f t="shared" si="61"/>
        <v>7.522675493272579E-05</v>
      </c>
      <c r="J182" s="94">
        <f t="shared" si="62"/>
        <v>0.07522675493272579</v>
      </c>
      <c r="K182" s="155">
        <f t="shared" si="63"/>
        <v>0.0001397068305893479</v>
      </c>
      <c r="L182" s="37">
        <f t="shared" si="64"/>
        <v>0.13970683058934788</v>
      </c>
    </row>
    <row r="183" spans="1:12" ht="19.5" customHeight="1">
      <c r="A183" s="34">
        <v>9</v>
      </c>
      <c r="B183" s="158" t="s">
        <v>270</v>
      </c>
      <c r="C183" s="159"/>
      <c r="D183" s="35">
        <f t="shared" si="60"/>
        <v>65040</v>
      </c>
      <c r="E183" s="35">
        <f>'[124]DZIAŁ 3'!$D$11</f>
        <v>1348</v>
      </c>
      <c r="F183" s="41">
        <f>'[124]DZIAŁ 3'!$D$11</f>
        <v>1348</v>
      </c>
      <c r="G183" s="18">
        <f>'[124]DZIAŁ 3'!$E$11</f>
        <v>387</v>
      </c>
      <c r="H183" s="18">
        <f>'[124]DZIAŁ 3'!$F$11</f>
        <v>3928</v>
      </c>
      <c r="I183" s="97">
        <f t="shared" si="61"/>
        <v>0.02072570725707257</v>
      </c>
      <c r="J183" s="94">
        <f t="shared" si="62"/>
        <v>20.72570725707257</v>
      </c>
      <c r="K183" s="155">
        <f t="shared" si="63"/>
        <v>0.06039360393603936</v>
      </c>
      <c r="L183" s="37">
        <f t="shared" si="64"/>
        <v>60.39360393603936</v>
      </c>
    </row>
    <row r="184" spans="1:12" ht="19.5" customHeight="1">
      <c r="A184" s="38">
        <v>10</v>
      </c>
      <c r="B184" s="158" t="s">
        <v>271</v>
      </c>
      <c r="C184" s="159"/>
      <c r="D184" s="35">
        <f t="shared" si="60"/>
        <v>42506</v>
      </c>
      <c r="E184" s="35">
        <f>'[125]DZIAŁ 3'!$D$11</f>
        <v>4</v>
      </c>
      <c r="F184" s="41">
        <f>'[125]DZIAŁ 3'!$D$11</f>
        <v>4</v>
      </c>
      <c r="G184" s="18">
        <f>'[125]DZIAŁ 3'!$E$11</f>
        <v>0</v>
      </c>
      <c r="H184" s="18">
        <f>'[125]DZIAŁ 3'!$F$11</f>
        <v>9</v>
      </c>
      <c r="I184" s="97">
        <f t="shared" si="61"/>
        <v>9.410436173716651E-05</v>
      </c>
      <c r="J184" s="94">
        <f t="shared" si="62"/>
        <v>0.0941043617371665</v>
      </c>
      <c r="K184" s="155">
        <f t="shared" si="63"/>
        <v>0.00021173481390862468</v>
      </c>
      <c r="L184" s="37">
        <f t="shared" si="64"/>
        <v>0.21173481390862467</v>
      </c>
    </row>
    <row r="185" spans="1:12" ht="19.5" customHeight="1">
      <c r="A185" s="34">
        <v>11</v>
      </c>
      <c r="B185" s="158" t="s">
        <v>272</v>
      </c>
      <c r="C185" s="159"/>
      <c r="D185" s="35">
        <f t="shared" si="60"/>
        <v>50901</v>
      </c>
      <c r="E185" s="35">
        <f>'[126]DZIAŁ 3'!$D$11</f>
        <v>0</v>
      </c>
      <c r="F185" s="41">
        <f>'[126]DZIAŁ 3'!$D$11</f>
        <v>0</v>
      </c>
      <c r="G185" s="18">
        <f>'[126]DZIAŁ 3'!$E$11</f>
        <v>0</v>
      </c>
      <c r="H185" s="18">
        <f>'[126]DZIAŁ 3'!$F$11</f>
        <v>0</v>
      </c>
      <c r="I185" s="97">
        <f t="shared" si="61"/>
        <v>0</v>
      </c>
      <c r="J185" s="94">
        <f t="shared" si="62"/>
        <v>0</v>
      </c>
      <c r="K185" s="155">
        <f t="shared" si="63"/>
        <v>0</v>
      </c>
      <c r="L185" s="37">
        <f t="shared" si="64"/>
        <v>0</v>
      </c>
    </row>
    <row r="186" spans="1:12" ht="19.5" customHeight="1">
      <c r="A186" s="38">
        <v>12</v>
      </c>
      <c r="B186" s="158" t="s">
        <v>273</v>
      </c>
      <c r="C186" s="159"/>
      <c r="D186" s="35">
        <f t="shared" si="60"/>
        <v>33859</v>
      </c>
      <c r="E186" s="35">
        <f>'[127]DZIAŁ 3'!$D$11</f>
        <v>5</v>
      </c>
      <c r="F186" s="41">
        <f>'[127]DZIAŁ 3'!$D$11</f>
        <v>5</v>
      </c>
      <c r="G186" s="18">
        <f>'[127]DZIAŁ 3'!$E$11</f>
        <v>2</v>
      </c>
      <c r="H186" s="18">
        <f>'[127]DZIAŁ 3'!$F$11</f>
        <v>5</v>
      </c>
      <c r="I186" s="97">
        <f t="shared" si="61"/>
        <v>0.00014767122478513835</v>
      </c>
      <c r="J186" s="94">
        <f t="shared" si="62"/>
        <v>0.14767122478513836</v>
      </c>
      <c r="K186" s="155">
        <f t="shared" si="63"/>
        <v>0.00014767122478513835</v>
      </c>
      <c r="L186" s="37">
        <f t="shared" si="64"/>
        <v>0.14767122478513836</v>
      </c>
    </row>
    <row r="187" spans="1:12" ht="19.5" customHeight="1">
      <c r="A187" s="34">
        <v>13</v>
      </c>
      <c r="B187" s="158" t="s">
        <v>274</v>
      </c>
      <c r="C187" s="159"/>
      <c r="D187" s="35">
        <f t="shared" si="60"/>
        <v>44291</v>
      </c>
      <c r="E187" s="35">
        <f>'[128]DZIAŁ 3'!$D$11</f>
        <v>0</v>
      </c>
      <c r="F187" s="41">
        <f>'[128]DZIAŁ 3'!$D$11</f>
        <v>0</v>
      </c>
      <c r="G187" s="18">
        <f>'[128]DZIAŁ 3'!$E$11</f>
        <v>0</v>
      </c>
      <c r="H187" s="18">
        <f>'[128]DZIAŁ 3'!$F$11</f>
        <v>0</v>
      </c>
      <c r="I187" s="97">
        <f t="shared" si="61"/>
        <v>0</v>
      </c>
      <c r="J187" s="94">
        <f t="shared" si="62"/>
        <v>0</v>
      </c>
      <c r="K187" s="155">
        <f t="shared" si="63"/>
        <v>0</v>
      </c>
      <c r="L187" s="37">
        <f t="shared" si="64"/>
        <v>0</v>
      </c>
    </row>
    <row r="188" spans="1:12" ht="19.5" customHeight="1">
      <c r="A188" s="38">
        <v>14</v>
      </c>
      <c r="B188" s="158" t="s">
        <v>275</v>
      </c>
      <c r="C188" s="159"/>
      <c r="D188" s="35">
        <f t="shared" si="60"/>
        <v>34805</v>
      </c>
      <c r="E188" s="35">
        <f>'[129]DZIAŁ 3'!$D$11</f>
        <v>3</v>
      </c>
      <c r="F188" s="42">
        <f>'[129]DZIAŁ 3'!$D$11</f>
        <v>3</v>
      </c>
      <c r="G188" s="43">
        <f>'[129]DZIAŁ 3'!$E$11</f>
        <v>1</v>
      </c>
      <c r="H188" s="43">
        <f>'[129]DZIAŁ 3'!$F$11</f>
        <v>7</v>
      </c>
      <c r="I188" s="97">
        <f t="shared" si="61"/>
        <v>8.6194512282718E-05</v>
      </c>
      <c r="J188" s="94">
        <f t="shared" si="62"/>
        <v>0.086194512282718</v>
      </c>
      <c r="K188" s="155">
        <f t="shared" si="63"/>
        <v>0.00020112052865967533</v>
      </c>
      <c r="L188" s="37">
        <f t="shared" si="64"/>
        <v>0.20112052865967533</v>
      </c>
    </row>
    <row r="189" spans="1:12" ht="19.5" customHeight="1">
      <c r="A189" s="34">
        <v>15</v>
      </c>
      <c r="B189" s="158" t="s">
        <v>276</v>
      </c>
      <c r="C189" s="159"/>
      <c r="D189" s="35">
        <f t="shared" si="60"/>
        <v>123049</v>
      </c>
      <c r="E189" s="35">
        <f>'[130]DZIAŁ 3'!$D$11</f>
        <v>0</v>
      </c>
      <c r="F189" s="41">
        <f>'[130]DZIAŁ 3'!$D$11</f>
        <v>0</v>
      </c>
      <c r="G189" s="18">
        <f>'[130]DZIAŁ 3'!$E$11</f>
        <v>0</v>
      </c>
      <c r="H189" s="18">
        <f>'[130]DZIAŁ 3'!$F$11</f>
        <v>0</v>
      </c>
      <c r="I189" s="97">
        <f t="shared" si="61"/>
        <v>0</v>
      </c>
      <c r="J189" s="94">
        <f t="shared" si="62"/>
        <v>0</v>
      </c>
      <c r="K189" s="155">
        <f t="shared" si="63"/>
        <v>0</v>
      </c>
      <c r="L189" s="37">
        <f t="shared" si="64"/>
        <v>0</v>
      </c>
    </row>
    <row r="190" spans="1:12" ht="19.5" customHeight="1">
      <c r="A190" s="38">
        <v>16</v>
      </c>
      <c r="B190" s="158" t="s">
        <v>277</v>
      </c>
      <c r="C190" s="159"/>
      <c r="D190" s="35">
        <f t="shared" si="60"/>
        <v>106442</v>
      </c>
      <c r="E190" s="35">
        <f>'[131]DZIAŁ 3'!$D$11</f>
        <v>3</v>
      </c>
      <c r="F190" s="41">
        <f>'[131]DZIAŁ 3'!$D$11</f>
        <v>3</v>
      </c>
      <c r="G190" s="18">
        <f>'[131]DZIAŁ 3'!$E$11</f>
        <v>1</v>
      </c>
      <c r="H190" s="18">
        <f>'[131]DZIAŁ 3'!$F$11</f>
        <v>10</v>
      </c>
      <c r="I190" s="97">
        <f t="shared" si="61"/>
        <v>2.818436331523271E-05</v>
      </c>
      <c r="J190" s="94">
        <f t="shared" si="62"/>
        <v>0.02818436331523271</v>
      </c>
      <c r="K190" s="155">
        <f t="shared" si="63"/>
        <v>9.394787771744236E-05</v>
      </c>
      <c r="L190" s="37">
        <f t="shared" si="64"/>
        <v>0.09394787771744235</v>
      </c>
    </row>
    <row r="191" spans="1:12" ht="19.5" customHeight="1">
      <c r="A191" s="34">
        <v>17</v>
      </c>
      <c r="B191" s="158" t="s">
        <v>278</v>
      </c>
      <c r="C191" s="159"/>
      <c r="D191" s="35">
        <f t="shared" si="60"/>
        <v>57771</v>
      </c>
      <c r="E191" s="35">
        <f>'[132]DZIAŁ 3'!$D$11</f>
        <v>0</v>
      </c>
      <c r="F191" s="41">
        <f>'[132]DZIAŁ 3'!$D$11</f>
        <v>0</v>
      </c>
      <c r="G191" s="18">
        <f>'[132]DZIAŁ 3'!$E$11</f>
        <v>0</v>
      </c>
      <c r="H191" s="18">
        <f>'[132]DZIAŁ 3'!$F$11</f>
        <v>0</v>
      </c>
      <c r="I191" s="97">
        <f t="shared" si="61"/>
        <v>0</v>
      </c>
      <c r="J191" s="94">
        <f t="shared" si="62"/>
        <v>0</v>
      </c>
      <c r="K191" s="155">
        <f t="shared" si="63"/>
        <v>0</v>
      </c>
      <c r="L191" s="37">
        <f t="shared" si="64"/>
        <v>0</v>
      </c>
    </row>
    <row r="192" spans="1:12" ht="19.5" customHeight="1">
      <c r="A192" s="38">
        <v>18</v>
      </c>
      <c r="B192" s="158" t="s">
        <v>279</v>
      </c>
      <c r="C192" s="159"/>
      <c r="D192" s="35">
        <f t="shared" si="60"/>
        <v>70891</v>
      </c>
      <c r="E192" s="35">
        <f>'[133]DZIAŁ 3'!$D$11</f>
        <v>3</v>
      </c>
      <c r="F192" s="41">
        <f>'[133]DZIAŁ 3'!$D$11</f>
        <v>3</v>
      </c>
      <c r="G192" s="18">
        <f>'[133]DZIAŁ 3'!$E$11</f>
        <v>0</v>
      </c>
      <c r="H192" s="18">
        <f>'[133]DZIAŁ 3'!$F$11</f>
        <v>6</v>
      </c>
      <c r="I192" s="97">
        <f t="shared" si="61"/>
        <v>4.23184889478213E-05</v>
      </c>
      <c r="J192" s="94">
        <f t="shared" si="62"/>
        <v>0.0423184889478213</v>
      </c>
      <c r="K192" s="155">
        <f t="shared" si="63"/>
        <v>8.46369778956426E-05</v>
      </c>
      <c r="L192" s="37">
        <f t="shared" si="64"/>
        <v>0.0846369778956426</v>
      </c>
    </row>
    <row r="193" spans="1:12" ht="19.5" customHeight="1" thickBot="1">
      <c r="A193" s="39">
        <v>19</v>
      </c>
      <c r="B193" s="161" t="s">
        <v>280</v>
      </c>
      <c r="C193" s="162"/>
      <c r="D193" s="35">
        <f t="shared" si="60"/>
        <v>23604</v>
      </c>
      <c r="E193" s="35">
        <f>'[134]DZIAŁ 3'!$D$11</f>
        <v>1</v>
      </c>
      <c r="F193" s="41">
        <f>'[134]DZIAŁ 3'!$D$11</f>
        <v>1</v>
      </c>
      <c r="G193" s="18">
        <f>'[134]DZIAŁ 3'!$E$11</f>
        <v>1</v>
      </c>
      <c r="H193" s="18">
        <f>'[134]DZIAŁ 3'!$F$11</f>
        <v>1</v>
      </c>
      <c r="I193" s="97">
        <f t="shared" si="61"/>
        <v>4.236570072869005E-05</v>
      </c>
      <c r="J193" s="94">
        <f t="shared" si="62"/>
        <v>0.04236570072869005</v>
      </c>
      <c r="K193" s="155">
        <f t="shared" si="63"/>
        <v>4.236570072869005E-05</v>
      </c>
      <c r="L193" s="37">
        <f t="shared" si="64"/>
        <v>0.04236570072869005</v>
      </c>
    </row>
    <row r="194" spans="1:12" ht="19.5" customHeight="1">
      <c r="A194" s="34">
        <v>20</v>
      </c>
      <c r="B194" s="163" t="s">
        <v>281</v>
      </c>
      <c r="C194" s="164"/>
      <c r="D194" s="35">
        <f t="shared" si="60"/>
        <v>173831</v>
      </c>
      <c r="E194" s="35">
        <v>0</v>
      </c>
      <c r="F194" s="41">
        <v>0</v>
      </c>
      <c r="G194" s="18">
        <v>0</v>
      </c>
      <c r="H194" s="18">
        <v>0</v>
      </c>
      <c r="I194" s="97">
        <f t="shared" si="61"/>
        <v>0</v>
      </c>
      <c r="J194" s="94">
        <f t="shared" si="62"/>
        <v>0</v>
      </c>
      <c r="K194" s="155">
        <f t="shared" si="63"/>
        <v>0</v>
      </c>
      <c r="L194" s="37">
        <f t="shared" si="64"/>
        <v>0</v>
      </c>
    </row>
    <row r="195" spans="1:12" ht="19.5" customHeight="1" thickBot="1">
      <c r="A195" s="34">
        <v>21</v>
      </c>
      <c r="B195" s="161" t="s">
        <v>282</v>
      </c>
      <c r="C195" s="162"/>
      <c r="D195" s="35">
        <f t="shared" si="60"/>
        <v>122368</v>
      </c>
      <c r="E195" s="35">
        <v>0</v>
      </c>
      <c r="F195" s="41">
        <v>0</v>
      </c>
      <c r="G195" s="18">
        <v>0</v>
      </c>
      <c r="H195" s="18">
        <v>0</v>
      </c>
      <c r="I195" s="97">
        <f t="shared" si="61"/>
        <v>0</v>
      </c>
      <c r="J195" s="94">
        <f t="shared" si="62"/>
        <v>0</v>
      </c>
      <c r="K195" s="155">
        <f t="shared" si="63"/>
        <v>0</v>
      </c>
      <c r="L195" s="37">
        <f t="shared" si="64"/>
        <v>0</v>
      </c>
    </row>
    <row r="196" spans="1:12" ht="19.5" customHeight="1" thickBot="1">
      <c r="A196" s="160" t="s">
        <v>146</v>
      </c>
      <c r="B196" s="160"/>
      <c r="C196" s="160"/>
      <c r="D196" s="63">
        <f>SUM(D175:D195)</f>
        <v>1443967</v>
      </c>
      <c r="E196" s="82">
        <f>SUM(E175:E195)</f>
        <v>1407</v>
      </c>
      <c r="F196" s="63">
        <f>SUM(F175:F195)</f>
        <v>1407</v>
      </c>
      <c r="G196" s="63">
        <f>SUM(G175:G195)</f>
        <v>402</v>
      </c>
      <c r="H196" s="63">
        <f>SUM(H175:H195)</f>
        <v>4039</v>
      </c>
      <c r="I196" s="66">
        <f>E196/D196</f>
        <v>0.000974398999423117</v>
      </c>
      <c r="J196" s="63">
        <f>I196*1000</f>
        <v>0.974398999423117</v>
      </c>
      <c r="K196" s="66">
        <f>H196/D196</f>
        <v>0.0027971553366524303</v>
      </c>
      <c r="L196" s="63">
        <f>K196*1000</f>
        <v>2.7971553366524304</v>
      </c>
    </row>
    <row r="197" spans="1:12" ht="12" customHeight="1">
      <c r="A197" s="131" t="s">
        <v>150</v>
      </c>
      <c r="B197" s="121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1:12" ht="12" customHeight="1">
      <c r="A198" s="117" t="s">
        <v>283</v>
      </c>
      <c r="B198" s="121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1:12" ht="12" customHeight="1">
      <c r="A199" s="117" t="s">
        <v>159</v>
      </c>
      <c r="B199" s="121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1:12" ht="12" customHeight="1">
      <c r="A200" s="157" t="s">
        <v>315</v>
      </c>
      <c r="B200" s="15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1:12" ht="19.5" customHeight="1">
      <c r="A201" s="118"/>
      <c r="B201" s="115"/>
      <c r="C201" s="118"/>
      <c r="D201" s="118"/>
      <c r="E201" s="118"/>
      <c r="F201" s="117"/>
      <c r="G201" s="117"/>
      <c r="H201" s="117"/>
      <c r="I201" s="117"/>
      <c r="J201" s="117"/>
      <c r="K201" s="117"/>
      <c r="L201" s="120" t="s">
        <v>288</v>
      </c>
    </row>
    <row r="202" spans="1:12" ht="22.5">
      <c r="A202" s="127" t="s">
        <v>308</v>
      </c>
      <c r="B202" s="128"/>
      <c r="C202" s="118"/>
      <c r="D202" s="118"/>
      <c r="E202" s="118"/>
      <c r="F202" s="117"/>
      <c r="G202" s="117"/>
      <c r="H202" s="117"/>
      <c r="I202" s="117"/>
      <c r="J202" s="117"/>
      <c r="K202" s="117"/>
      <c r="L202" s="117"/>
    </row>
    <row r="203" spans="1:12" ht="15.75">
      <c r="A203" s="129"/>
      <c r="B203" s="130"/>
      <c r="C203" s="129"/>
      <c r="D203" s="129"/>
      <c r="E203" s="129"/>
      <c r="F203" s="116"/>
      <c r="G203" s="116"/>
      <c r="H203" s="116"/>
      <c r="I203" s="116"/>
      <c r="J203" s="116"/>
      <c r="K203" s="116"/>
      <c r="L203" s="116"/>
    </row>
    <row r="204" spans="1:12" ht="18.75" customHeight="1">
      <c r="A204" s="181" t="s">
        <v>321</v>
      </c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</row>
    <row r="205" spans="1:12" ht="16.5" thickBot="1">
      <c r="A205" s="115"/>
      <c r="B205" s="115"/>
      <c r="C205" s="115"/>
      <c r="D205" s="115"/>
      <c r="E205" s="115"/>
      <c r="F205" s="116"/>
      <c r="G205" s="116"/>
      <c r="H205" s="116"/>
      <c r="I205" s="116"/>
      <c r="J205" s="116"/>
      <c r="K205" s="116"/>
      <c r="L205" s="117"/>
    </row>
    <row r="206" spans="1:12" ht="13.5" customHeight="1" thickBot="1">
      <c r="A206" s="110"/>
      <c r="B206" s="110"/>
      <c r="C206" s="110"/>
      <c r="D206" s="110"/>
      <c r="E206" s="110"/>
      <c r="F206" s="166" t="s">
        <v>2</v>
      </c>
      <c r="G206" s="167"/>
      <c r="H206" s="165" t="s">
        <v>298</v>
      </c>
      <c r="I206" s="185" t="s">
        <v>306</v>
      </c>
      <c r="J206" s="185" t="s">
        <v>307</v>
      </c>
      <c r="K206" s="165" t="s">
        <v>297</v>
      </c>
      <c r="L206" s="165" t="s">
        <v>302</v>
      </c>
    </row>
    <row r="207" spans="1:12" ht="106.5" customHeight="1" thickBot="1">
      <c r="A207" s="114" t="s">
        <v>153</v>
      </c>
      <c r="B207" s="166" t="s">
        <v>154</v>
      </c>
      <c r="C207" s="167"/>
      <c r="D207" s="33" t="s">
        <v>313</v>
      </c>
      <c r="E207" s="33" t="s">
        <v>303</v>
      </c>
      <c r="F207" s="33" t="s">
        <v>155</v>
      </c>
      <c r="G207" s="33" t="s">
        <v>299</v>
      </c>
      <c r="H207" s="165"/>
      <c r="I207" s="186"/>
      <c r="J207" s="186"/>
      <c r="K207" s="165"/>
      <c r="L207" s="165"/>
    </row>
    <row r="208" spans="1:12" ht="15.75">
      <c r="A208" s="34">
        <v>1</v>
      </c>
      <c r="B208" s="215" t="s">
        <v>8</v>
      </c>
      <c r="C208" s="216"/>
      <c r="D208" s="58">
        <v>59830</v>
      </c>
      <c r="E208" s="35">
        <f>E15+E175</f>
        <v>7166</v>
      </c>
      <c r="F208" s="35">
        <f>F15+F175</f>
        <v>4354</v>
      </c>
      <c r="G208" s="35">
        <f>G15+G175</f>
        <v>2317</v>
      </c>
      <c r="H208" s="35">
        <f>H15+H175</f>
        <v>10680</v>
      </c>
      <c r="I208" s="98">
        <f>E208/D208</f>
        <v>0.11977268928631121</v>
      </c>
      <c r="J208" s="83">
        <f>I208*1000</f>
        <v>119.7726892863112</v>
      </c>
      <c r="K208" s="147">
        <f>H208/D208</f>
        <v>0.17850576633795753</v>
      </c>
      <c r="L208" s="37">
        <f>K208*1000</f>
        <v>178.50576633795754</v>
      </c>
    </row>
    <row r="209" spans="1:12" ht="15.75">
      <c r="A209" s="38">
        <v>2</v>
      </c>
      <c r="B209" s="158" t="s">
        <v>19</v>
      </c>
      <c r="C209" s="159"/>
      <c r="D209" s="58">
        <v>42469</v>
      </c>
      <c r="E209" s="35">
        <f>E24+E176</f>
        <v>4037</v>
      </c>
      <c r="F209" s="35">
        <f>F24+F176</f>
        <v>2557</v>
      </c>
      <c r="G209" s="35">
        <f>G24+G176</f>
        <v>1500</v>
      </c>
      <c r="H209" s="35">
        <f>H24+H176</f>
        <v>6636</v>
      </c>
      <c r="I209" s="98">
        <f aca="true" t="shared" si="65" ref="I209:I228">E209/D209</f>
        <v>0.09505757140502484</v>
      </c>
      <c r="J209" s="83">
        <f aca="true" t="shared" si="66" ref="J209:J228">I209*1000</f>
        <v>95.05757140502485</v>
      </c>
      <c r="K209" s="147">
        <f aca="true" t="shared" si="67" ref="K209:K228">H209/D209</f>
        <v>0.15625515081588923</v>
      </c>
      <c r="L209" s="37">
        <f aca="true" t="shared" si="68" ref="L209:L228">K209*1000</f>
        <v>156.25515081588924</v>
      </c>
    </row>
    <row r="210" spans="1:12" ht="15.75">
      <c r="A210" s="34">
        <v>3</v>
      </c>
      <c r="B210" s="158" t="s">
        <v>28</v>
      </c>
      <c r="C210" s="159"/>
      <c r="D210" s="58">
        <v>66286</v>
      </c>
      <c r="E210" s="35">
        <f>E32+E177</f>
        <v>4869</v>
      </c>
      <c r="F210" s="35">
        <f>F32+F177</f>
        <v>2778</v>
      </c>
      <c r="G210" s="35">
        <f>G32+G177</f>
        <v>1884</v>
      </c>
      <c r="H210" s="35">
        <f>H32+H177</f>
        <v>8600</v>
      </c>
      <c r="I210" s="98">
        <f t="shared" si="65"/>
        <v>0.07345442476541049</v>
      </c>
      <c r="J210" s="83">
        <f t="shared" si="66"/>
        <v>73.4544247654105</v>
      </c>
      <c r="K210" s="147">
        <f t="shared" si="67"/>
        <v>0.12974082008267207</v>
      </c>
      <c r="L210" s="37">
        <f t="shared" si="68"/>
        <v>129.74082008267206</v>
      </c>
    </row>
    <row r="211" spans="1:12" ht="15.75">
      <c r="A211" s="38">
        <v>4</v>
      </c>
      <c r="B211" s="158" t="s">
        <v>36</v>
      </c>
      <c r="C211" s="159"/>
      <c r="D211" s="58">
        <v>58174</v>
      </c>
      <c r="E211" s="35">
        <f>E43+E178</f>
        <v>7226</v>
      </c>
      <c r="F211" s="35">
        <f>F43+F178</f>
        <v>4347</v>
      </c>
      <c r="G211" s="35">
        <f>G43+G178</f>
        <v>3198</v>
      </c>
      <c r="H211" s="35">
        <f>H43+H178</f>
        <v>10902</v>
      </c>
      <c r="I211" s="98">
        <f t="shared" si="65"/>
        <v>0.12421356619795786</v>
      </c>
      <c r="J211" s="83">
        <f t="shared" si="66"/>
        <v>124.21356619795786</v>
      </c>
      <c r="K211" s="147">
        <f t="shared" si="67"/>
        <v>0.18740330731942104</v>
      </c>
      <c r="L211" s="37">
        <f t="shared" si="68"/>
        <v>187.40330731942103</v>
      </c>
    </row>
    <row r="212" spans="1:12" ht="15.75">
      <c r="A212" s="34">
        <v>5</v>
      </c>
      <c r="B212" s="158" t="s">
        <v>38</v>
      </c>
      <c r="C212" s="159"/>
      <c r="D212" s="58">
        <v>89883</v>
      </c>
      <c r="E212" s="35">
        <f>E50+E179</f>
        <v>5994</v>
      </c>
      <c r="F212" s="35">
        <f>F50+F179</f>
        <v>3741</v>
      </c>
      <c r="G212" s="35">
        <f>G50+G179</f>
        <v>1655</v>
      </c>
      <c r="H212" s="35">
        <f>H50+H179</f>
        <v>9779</v>
      </c>
      <c r="I212" s="98">
        <f t="shared" si="65"/>
        <v>0.06668669270051067</v>
      </c>
      <c r="J212" s="83">
        <f t="shared" si="66"/>
        <v>66.68669270051068</v>
      </c>
      <c r="K212" s="147">
        <f t="shared" si="67"/>
        <v>0.10879699164469366</v>
      </c>
      <c r="L212" s="37">
        <f t="shared" si="68"/>
        <v>108.79699164469366</v>
      </c>
    </row>
    <row r="213" spans="1:12" ht="15.75">
      <c r="A213" s="38">
        <v>6</v>
      </c>
      <c r="B213" s="158" t="s">
        <v>44</v>
      </c>
      <c r="C213" s="159"/>
      <c r="D213" s="58">
        <v>57562</v>
      </c>
      <c r="E213" s="35">
        <f>E58+E180</f>
        <v>4479</v>
      </c>
      <c r="F213" s="35">
        <f>F58+F180</f>
        <v>3225</v>
      </c>
      <c r="G213" s="35">
        <f>G58+G180</f>
        <v>1762</v>
      </c>
      <c r="H213" s="35">
        <f>H58+H180</f>
        <v>8649</v>
      </c>
      <c r="I213" s="98">
        <f t="shared" si="65"/>
        <v>0.07781175080782461</v>
      </c>
      <c r="J213" s="83">
        <f t="shared" si="66"/>
        <v>77.81175080782461</v>
      </c>
      <c r="K213" s="147">
        <f t="shared" si="67"/>
        <v>0.15025537681109066</v>
      </c>
      <c r="L213" s="37">
        <f t="shared" si="68"/>
        <v>150.25537681109066</v>
      </c>
    </row>
    <row r="214" spans="1:12" ht="15.75">
      <c r="A214" s="34">
        <v>7</v>
      </c>
      <c r="B214" s="158" t="s">
        <v>51</v>
      </c>
      <c r="C214" s="159"/>
      <c r="D214" s="58">
        <v>27353</v>
      </c>
      <c r="E214" s="35">
        <f>E63+E181</f>
        <v>1843</v>
      </c>
      <c r="F214" s="35">
        <f>F63+F181</f>
        <v>1125</v>
      </c>
      <c r="G214" s="35">
        <f>G63+G181</f>
        <v>702</v>
      </c>
      <c r="H214" s="35">
        <f>H63+H181</f>
        <v>3514</v>
      </c>
      <c r="I214" s="98">
        <f t="shared" si="65"/>
        <v>0.06737834972397909</v>
      </c>
      <c r="J214" s="83">
        <f t="shared" si="66"/>
        <v>67.37834972397908</v>
      </c>
      <c r="K214" s="147">
        <f t="shared" si="67"/>
        <v>0.12846854092786897</v>
      </c>
      <c r="L214" s="37">
        <f t="shared" si="68"/>
        <v>128.46854092786896</v>
      </c>
    </row>
    <row r="215" spans="1:12" ht="15.75">
      <c r="A215" s="38">
        <v>8</v>
      </c>
      <c r="B215" s="158" t="s">
        <v>56</v>
      </c>
      <c r="C215" s="159"/>
      <c r="D215" s="58">
        <v>93052</v>
      </c>
      <c r="E215" s="35">
        <f>E72+E182</f>
        <v>7427</v>
      </c>
      <c r="F215" s="35">
        <f>F72+F182</f>
        <v>4427</v>
      </c>
      <c r="G215" s="35">
        <f>G72+G182</f>
        <v>2397</v>
      </c>
      <c r="H215" s="35">
        <f>H72+H182</f>
        <v>12465</v>
      </c>
      <c r="I215" s="98">
        <f t="shared" si="65"/>
        <v>0.07981558698362207</v>
      </c>
      <c r="J215" s="83">
        <f t="shared" si="66"/>
        <v>79.81558698362207</v>
      </c>
      <c r="K215" s="147">
        <f t="shared" si="67"/>
        <v>0.13395735717663243</v>
      </c>
      <c r="L215" s="37">
        <f t="shared" si="68"/>
        <v>133.95735717663243</v>
      </c>
    </row>
    <row r="216" spans="1:12" ht="15.75">
      <c r="A216" s="34">
        <v>9</v>
      </c>
      <c r="B216" s="158" t="s">
        <v>64</v>
      </c>
      <c r="C216" s="159"/>
      <c r="D216" s="58">
        <v>65040</v>
      </c>
      <c r="E216" s="35">
        <f>E80+E183</f>
        <v>8935</v>
      </c>
      <c r="F216" s="35">
        <f>F80+F183</f>
        <v>6171</v>
      </c>
      <c r="G216" s="35">
        <f>G80+G183</f>
        <v>3127</v>
      </c>
      <c r="H216" s="35">
        <f>H80+H183</f>
        <v>16261</v>
      </c>
      <c r="I216" s="98">
        <f t="shared" si="65"/>
        <v>0.1373769987699877</v>
      </c>
      <c r="J216" s="83">
        <f t="shared" si="66"/>
        <v>137.37699876998772</v>
      </c>
      <c r="K216" s="147">
        <f t="shared" si="67"/>
        <v>0.25001537515375155</v>
      </c>
      <c r="L216" s="37">
        <f t="shared" si="68"/>
        <v>250.01537515375156</v>
      </c>
    </row>
    <row r="217" spans="1:12" ht="15.75">
      <c r="A217" s="38">
        <v>10</v>
      </c>
      <c r="B217" s="158" t="s">
        <v>72</v>
      </c>
      <c r="C217" s="159"/>
      <c r="D217" s="58">
        <v>42506</v>
      </c>
      <c r="E217" s="35">
        <f>E87+E184</f>
        <v>3427</v>
      </c>
      <c r="F217" s="35">
        <f>F87+F184</f>
        <v>2316</v>
      </c>
      <c r="G217" s="35">
        <f>G87+G184</f>
        <v>950</v>
      </c>
      <c r="H217" s="35">
        <f>H87+H184</f>
        <v>5696</v>
      </c>
      <c r="I217" s="98">
        <f t="shared" si="65"/>
        <v>0.08062391191831741</v>
      </c>
      <c r="J217" s="83">
        <f t="shared" si="66"/>
        <v>80.62391191831742</v>
      </c>
      <c r="K217" s="147">
        <f t="shared" si="67"/>
        <v>0.1340046111137251</v>
      </c>
      <c r="L217" s="37">
        <f t="shared" si="68"/>
        <v>134.0046111137251</v>
      </c>
    </row>
    <row r="218" spans="1:12" ht="15.75">
      <c r="A218" s="34">
        <v>11</v>
      </c>
      <c r="B218" s="158" t="s">
        <v>156</v>
      </c>
      <c r="C218" s="159"/>
      <c r="D218" s="58">
        <v>50901</v>
      </c>
      <c r="E218" s="35">
        <f>E94+E185</f>
        <v>4969</v>
      </c>
      <c r="F218" s="35">
        <f>F94+F185</f>
        <v>3025</v>
      </c>
      <c r="G218" s="35">
        <f>G94+G185</f>
        <v>1847</v>
      </c>
      <c r="H218" s="35">
        <f>H94+H185</f>
        <v>8000</v>
      </c>
      <c r="I218" s="98">
        <f t="shared" si="65"/>
        <v>0.09762087188856801</v>
      </c>
      <c r="J218" s="83">
        <f t="shared" si="66"/>
        <v>97.620871888568</v>
      </c>
      <c r="K218" s="147">
        <f t="shared" si="67"/>
        <v>0.15716783560244396</v>
      </c>
      <c r="L218" s="37">
        <f t="shared" si="68"/>
        <v>157.16783560244397</v>
      </c>
    </row>
    <row r="219" spans="1:12" ht="15.75">
      <c r="A219" s="38">
        <v>12</v>
      </c>
      <c r="B219" s="158" t="s">
        <v>86</v>
      </c>
      <c r="C219" s="159"/>
      <c r="D219" s="58">
        <v>33859</v>
      </c>
      <c r="E219" s="35">
        <f>E100+E186</f>
        <v>2762</v>
      </c>
      <c r="F219" s="35">
        <f>F100+F186</f>
        <v>1696</v>
      </c>
      <c r="G219" s="35">
        <f>G100+G186</f>
        <v>1228</v>
      </c>
      <c r="H219" s="35">
        <f>H100+H186</f>
        <v>4903</v>
      </c>
      <c r="I219" s="98">
        <f t="shared" si="65"/>
        <v>0.08157358457131043</v>
      </c>
      <c r="J219" s="83">
        <f t="shared" si="66"/>
        <v>81.57358457131043</v>
      </c>
      <c r="K219" s="147">
        <f t="shared" si="67"/>
        <v>0.1448064030243067</v>
      </c>
      <c r="L219" s="37">
        <f t="shared" si="68"/>
        <v>144.8064030243067</v>
      </c>
    </row>
    <row r="220" spans="1:12" ht="15.75">
      <c r="A220" s="34">
        <v>13</v>
      </c>
      <c r="B220" s="158" t="s">
        <v>91</v>
      </c>
      <c r="C220" s="159"/>
      <c r="D220" s="58">
        <v>44291</v>
      </c>
      <c r="E220" s="35">
        <f>E107+E187</f>
        <v>4410</v>
      </c>
      <c r="F220" s="35">
        <f>F107+F187</f>
        <v>2453</v>
      </c>
      <c r="G220" s="35">
        <f>G107+G187</f>
        <v>1752</v>
      </c>
      <c r="H220" s="35">
        <f>H107+H187</f>
        <v>7726</v>
      </c>
      <c r="I220" s="98">
        <f t="shared" si="65"/>
        <v>0.09956876114786299</v>
      </c>
      <c r="J220" s="83">
        <f t="shared" si="66"/>
        <v>99.56876114786299</v>
      </c>
      <c r="K220" s="147">
        <f t="shared" si="67"/>
        <v>0.1744372445869364</v>
      </c>
      <c r="L220" s="37">
        <f t="shared" si="68"/>
        <v>174.4372445869364</v>
      </c>
    </row>
    <row r="221" spans="1:12" ht="15.75">
      <c r="A221" s="38">
        <v>14</v>
      </c>
      <c r="B221" s="158" t="s">
        <v>99</v>
      </c>
      <c r="C221" s="159"/>
      <c r="D221" s="58">
        <v>34805</v>
      </c>
      <c r="E221" s="35">
        <f>E113+E188</f>
        <v>3614</v>
      </c>
      <c r="F221" s="35">
        <f>F113+F188</f>
        <v>1853</v>
      </c>
      <c r="G221" s="35">
        <f>G113+G188</f>
        <v>1111</v>
      </c>
      <c r="H221" s="35">
        <f>H113+H188</f>
        <v>5472</v>
      </c>
      <c r="I221" s="98">
        <f t="shared" si="65"/>
        <v>0.10383565579658095</v>
      </c>
      <c r="J221" s="83">
        <f t="shared" si="66"/>
        <v>103.83565579658095</v>
      </c>
      <c r="K221" s="147">
        <f t="shared" si="67"/>
        <v>0.15721879040367764</v>
      </c>
      <c r="L221" s="37">
        <f t="shared" si="68"/>
        <v>157.21879040367764</v>
      </c>
    </row>
    <row r="222" spans="1:12" ht="15.75">
      <c r="A222" s="34">
        <v>15</v>
      </c>
      <c r="B222" s="158" t="s">
        <v>104</v>
      </c>
      <c r="C222" s="159"/>
      <c r="D222" s="58">
        <v>123049</v>
      </c>
      <c r="E222" s="35">
        <f>E127+E189</f>
        <v>9537</v>
      </c>
      <c r="F222" s="35">
        <f>F127+F189</f>
        <v>5563</v>
      </c>
      <c r="G222" s="35">
        <f>G127+G189</f>
        <v>3635</v>
      </c>
      <c r="H222" s="35">
        <f>H127+H189</f>
        <v>14456</v>
      </c>
      <c r="I222" s="98">
        <f t="shared" si="65"/>
        <v>0.07750570910775383</v>
      </c>
      <c r="J222" s="83">
        <f t="shared" si="66"/>
        <v>77.50570910775383</v>
      </c>
      <c r="K222" s="147">
        <f t="shared" si="67"/>
        <v>0.11748165365017188</v>
      </c>
      <c r="L222" s="37">
        <f t="shared" si="68"/>
        <v>117.48165365017188</v>
      </c>
    </row>
    <row r="223" spans="1:12" ht="15.75">
      <c r="A223" s="38">
        <v>16</v>
      </c>
      <c r="B223" s="158" t="s">
        <v>117</v>
      </c>
      <c r="C223" s="159"/>
      <c r="D223" s="58">
        <v>106442</v>
      </c>
      <c r="E223" s="35">
        <f>E138+E190</f>
        <v>10747</v>
      </c>
      <c r="F223" s="35">
        <f>F138+F190</f>
        <v>6469</v>
      </c>
      <c r="G223" s="35">
        <f>G138+G190</f>
        <v>3682</v>
      </c>
      <c r="H223" s="35">
        <f>H138+H190</f>
        <v>17755</v>
      </c>
      <c r="I223" s="98">
        <f t="shared" si="65"/>
        <v>0.10096578418293531</v>
      </c>
      <c r="J223" s="83">
        <f t="shared" si="66"/>
        <v>100.96578418293531</v>
      </c>
      <c r="K223" s="147">
        <f t="shared" si="67"/>
        <v>0.1668044568873189</v>
      </c>
      <c r="L223" s="37">
        <f t="shared" si="68"/>
        <v>166.8044568873189</v>
      </c>
    </row>
    <row r="224" spans="1:12" ht="15.75">
      <c r="A224" s="34">
        <v>17</v>
      </c>
      <c r="B224" s="158" t="s">
        <v>127</v>
      </c>
      <c r="C224" s="159"/>
      <c r="D224" s="58">
        <v>57771</v>
      </c>
      <c r="E224" s="35">
        <f>E144+E191</f>
        <v>5552</v>
      </c>
      <c r="F224" s="35">
        <f>F144+F191</f>
        <v>3312</v>
      </c>
      <c r="G224" s="35">
        <f>G144+G191</f>
        <v>1627</v>
      </c>
      <c r="H224" s="35">
        <f>H144+H191</f>
        <v>10043</v>
      </c>
      <c r="I224" s="98">
        <f t="shared" si="65"/>
        <v>0.09610358138166208</v>
      </c>
      <c r="J224" s="83">
        <f t="shared" si="66"/>
        <v>96.10358138166208</v>
      </c>
      <c r="K224" s="147">
        <f t="shared" si="67"/>
        <v>0.17384154679683578</v>
      </c>
      <c r="L224" s="37">
        <f t="shared" si="68"/>
        <v>173.8415467968358</v>
      </c>
    </row>
    <row r="225" spans="1:12" ht="15.75">
      <c r="A225" s="38">
        <v>18</v>
      </c>
      <c r="B225" s="158" t="s">
        <v>133</v>
      </c>
      <c r="C225" s="159"/>
      <c r="D225" s="58">
        <v>70891</v>
      </c>
      <c r="E225" s="35">
        <f>E154+E192</f>
        <v>6834</v>
      </c>
      <c r="F225" s="35">
        <f>F154+F192</f>
        <v>4335</v>
      </c>
      <c r="G225" s="35">
        <f>G154+G192</f>
        <v>3030</v>
      </c>
      <c r="H225" s="35">
        <f>H154+H192</f>
        <v>12760</v>
      </c>
      <c r="I225" s="98">
        <f t="shared" si="65"/>
        <v>0.09640151782313693</v>
      </c>
      <c r="J225" s="83">
        <f t="shared" si="66"/>
        <v>96.40151782313693</v>
      </c>
      <c r="K225" s="147">
        <f t="shared" si="67"/>
        <v>0.1799946396580666</v>
      </c>
      <c r="L225" s="37">
        <f t="shared" si="68"/>
        <v>179.9946396580666</v>
      </c>
    </row>
    <row r="226" spans="1:12" ht="16.5" thickBot="1">
      <c r="A226" s="39">
        <v>19</v>
      </c>
      <c r="B226" s="161" t="s">
        <v>142</v>
      </c>
      <c r="C226" s="162"/>
      <c r="D226" s="58">
        <v>23604</v>
      </c>
      <c r="E226" s="35">
        <f>E159+E193</f>
        <v>1696</v>
      </c>
      <c r="F226" s="44">
        <f>F159+F193</f>
        <v>1079</v>
      </c>
      <c r="G226" s="44">
        <f>G159+G193</f>
        <v>648</v>
      </c>
      <c r="H226" s="44">
        <f>H159+H193</f>
        <v>2932</v>
      </c>
      <c r="I226" s="98">
        <f t="shared" si="65"/>
        <v>0.07185222843585833</v>
      </c>
      <c r="J226" s="83">
        <f t="shared" si="66"/>
        <v>71.85222843585832</v>
      </c>
      <c r="K226" s="148">
        <f t="shared" si="67"/>
        <v>0.12421623453651924</v>
      </c>
      <c r="L226" s="37">
        <f t="shared" si="68"/>
        <v>124.21623453651924</v>
      </c>
    </row>
    <row r="227" spans="1:12" ht="15.75">
      <c r="A227" s="34">
        <v>20</v>
      </c>
      <c r="B227" s="163" t="s">
        <v>157</v>
      </c>
      <c r="C227" s="164"/>
      <c r="D227" s="58">
        <v>173831</v>
      </c>
      <c r="E227" s="35">
        <f>E161+E194</f>
        <v>7094</v>
      </c>
      <c r="F227" s="35">
        <f aca="true" t="shared" si="69" ref="F227:H228">F161+F194</f>
        <v>5706</v>
      </c>
      <c r="G227" s="35">
        <f t="shared" si="69"/>
        <v>0</v>
      </c>
      <c r="H227" s="35">
        <f t="shared" si="69"/>
        <v>9943</v>
      </c>
      <c r="I227" s="98">
        <f t="shared" si="65"/>
        <v>0.04080975200050624</v>
      </c>
      <c r="J227" s="83">
        <f t="shared" si="66"/>
        <v>40.809752000506236</v>
      </c>
      <c r="K227" s="147">
        <f t="shared" si="67"/>
        <v>0.057199233738516146</v>
      </c>
      <c r="L227" s="37">
        <f t="shared" si="68"/>
        <v>57.19923373851615</v>
      </c>
    </row>
    <row r="228" spans="1:12" ht="16.5" thickBot="1">
      <c r="A228" s="34">
        <v>21</v>
      </c>
      <c r="B228" s="161" t="s">
        <v>158</v>
      </c>
      <c r="C228" s="162"/>
      <c r="D228" s="58">
        <v>122368</v>
      </c>
      <c r="E228" s="35">
        <f>E162+E195</f>
        <v>8277</v>
      </c>
      <c r="F228" s="35">
        <f t="shared" si="69"/>
        <v>5823</v>
      </c>
      <c r="G228" s="35">
        <f t="shared" si="69"/>
        <v>0</v>
      </c>
      <c r="H228" s="35">
        <f t="shared" si="69"/>
        <v>11047</v>
      </c>
      <c r="I228" s="98">
        <f t="shared" si="65"/>
        <v>0.06764023274058577</v>
      </c>
      <c r="J228" s="83">
        <f t="shared" si="66"/>
        <v>67.64023274058577</v>
      </c>
      <c r="K228" s="148">
        <f t="shared" si="67"/>
        <v>0.09027686976987448</v>
      </c>
      <c r="L228" s="37">
        <f t="shared" si="68"/>
        <v>90.27686976987448</v>
      </c>
    </row>
    <row r="229" spans="1:12" ht="19.5" thickBot="1">
      <c r="A229" s="160" t="s">
        <v>146</v>
      </c>
      <c r="B229" s="160"/>
      <c r="C229" s="160"/>
      <c r="D229" s="63">
        <f>SUM(D208:D228)</f>
        <v>1443967</v>
      </c>
      <c r="E229" s="63">
        <f>SUM(E208:E228)</f>
        <v>120895</v>
      </c>
      <c r="F229" s="63">
        <f>SUM(F208:F228)</f>
        <v>76355</v>
      </c>
      <c r="G229" s="63">
        <f>SUM(G208:G228)</f>
        <v>38052</v>
      </c>
      <c r="H229" s="63">
        <f>SUM(H208:H228)</f>
        <v>198219</v>
      </c>
      <c r="I229" s="66">
        <f>E229/D229</f>
        <v>0.08372421253394295</v>
      </c>
      <c r="J229" s="63">
        <f>I229*1000</f>
        <v>83.72421253394295</v>
      </c>
      <c r="K229" s="64">
        <f>H229/D229</f>
        <v>0.13727391276947465</v>
      </c>
      <c r="L229" s="65">
        <f>H229*1000/D229</f>
        <v>137.27391276947466</v>
      </c>
    </row>
    <row r="230" spans="1:12" ht="12.75">
      <c r="A230" s="131" t="s">
        <v>150</v>
      </c>
      <c r="B230" s="121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1:12" ht="12.75">
      <c r="A231" s="117" t="s">
        <v>283</v>
      </c>
      <c r="B231" s="121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1:12" ht="12.75">
      <c r="A232" s="117" t="s">
        <v>159</v>
      </c>
      <c r="B232" s="121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1:12" ht="12.75">
      <c r="A233" s="157" t="s">
        <v>315</v>
      </c>
      <c r="B233" s="15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1:12" ht="12.75">
      <c r="A234" s="56"/>
      <c r="C234" s="57"/>
      <c r="D234" s="57"/>
      <c r="E234" s="57"/>
      <c r="F234" s="57"/>
      <c r="G234" s="57"/>
      <c r="H234" s="57"/>
      <c r="I234" s="57"/>
      <c r="J234" s="57"/>
      <c r="K234" s="57"/>
      <c r="L234" s="57"/>
    </row>
    <row r="235" spans="1:12" ht="12.75">
      <c r="A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</row>
    <row r="236" spans="1:12" ht="12.75">
      <c r="A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</row>
    <row r="237" spans="1:12" ht="12.75">
      <c r="A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</row>
    <row r="238" spans="1:12" ht="12.75">
      <c r="A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</row>
    <row r="239" spans="1:12" ht="12.75">
      <c r="A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</row>
    <row r="240" spans="1:12" ht="12.75">
      <c r="A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</row>
    <row r="241" spans="1:12" ht="12.75">
      <c r="A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</row>
    <row r="242" spans="1:12" ht="12.75">
      <c r="A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</row>
    <row r="243" spans="1:12" ht="12.75">
      <c r="A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</row>
    <row r="244" spans="1:12" ht="12.75">
      <c r="A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</row>
    <row r="245" spans="1:12" ht="12.75">
      <c r="A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</row>
    <row r="246" spans="1:12" ht="12.75">
      <c r="A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</row>
    <row r="247" spans="1:12" ht="12.75">
      <c r="A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</row>
    <row r="248" spans="1:12" ht="12.75">
      <c r="A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</row>
    <row r="249" spans="1:12" ht="12.75">
      <c r="A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</row>
    <row r="250" spans="1:12" ht="12.75">
      <c r="A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</row>
    <row r="251" spans="1:12" ht="12.75">
      <c r="A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</row>
    <row r="252" spans="1:12" ht="12.75">
      <c r="A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</row>
    <row r="253" spans="1:12" ht="12.75">
      <c r="A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</row>
    <row r="254" spans="1:12" ht="12.75">
      <c r="A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</row>
    <row r="255" spans="1:12" ht="12.75">
      <c r="A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</row>
    <row r="256" spans="1:12" ht="12.75">
      <c r="A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</row>
    <row r="257" spans="1:12" ht="12.75">
      <c r="A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</row>
    <row r="258" spans="1:12" ht="12.75">
      <c r="A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</row>
    <row r="259" spans="1:12" ht="12.75">
      <c r="A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</row>
    <row r="260" spans="1:12" ht="12.75">
      <c r="A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</row>
    <row r="261" spans="1:12" ht="12.75">
      <c r="A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</row>
    <row r="262" spans="1:12" ht="12.75">
      <c r="A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</row>
    <row r="263" spans="1:12" ht="12.75">
      <c r="A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</row>
    <row r="264" spans="1:12" ht="12.75">
      <c r="A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</row>
    <row r="265" spans="1:12" ht="12.75">
      <c r="A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</row>
    <row r="266" spans="1:12" ht="12.75">
      <c r="A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</row>
    <row r="267" spans="1:12" ht="12.75">
      <c r="A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</row>
    <row r="268" spans="1:12" ht="12.75">
      <c r="A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</row>
    <row r="269" spans="1:12" ht="12.75">
      <c r="A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</row>
    <row r="270" spans="1:12" ht="12.75">
      <c r="A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</row>
    <row r="271" spans="1:12" ht="12.75">
      <c r="A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</row>
    <row r="272" spans="1:12" ht="12.75">
      <c r="A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</row>
    <row r="273" spans="1:12" ht="12.75">
      <c r="A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</row>
    <row r="274" spans="1:12" ht="12.75">
      <c r="A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</row>
    <row r="275" spans="1:12" ht="12.75">
      <c r="A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</row>
    <row r="276" spans="1:12" ht="12.75">
      <c r="A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</row>
    <row r="277" spans="1:12" ht="12.75">
      <c r="A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</row>
    <row r="278" spans="1:12" ht="12.75">
      <c r="A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</row>
    <row r="279" spans="1:12" ht="12.75">
      <c r="A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</row>
    <row r="280" spans="1:12" ht="12.75">
      <c r="A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</row>
    <row r="281" spans="1:12" ht="12.75">
      <c r="A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</row>
    <row r="282" spans="1:12" ht="12.75">
      <c r="A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</row>
    <row r="283" spans="1:12" ht="12.75">
      <c r="A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</row>
    <row r="284" spans="1:12" ht="12.75">
      <c r="A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</row>
    <row r="285" spans="1:12" ht="12.75">
      <c r="A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</row>
    <row r="286" spans="1:12" ht="12.75">
      <c r="A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</row>
    <row r="287" spans="1:12" ht="12.75">
      <c r="A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</row>
    <row r="288" spans="1:12" ht="12.75">
      <c r="A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</row>
    <row r="289" spans="1:12" ht="12.75">
      <c r="A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</row>
    <row r="290" spans="1:12" ht="12.75">
      <c r="A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</row>
  </sheetData>
  <sheetProtection/>
  <mergeCells count="111">
    <mergeCell ref="A229:C229"/>
    <mergeCell ref="B224:C224"/>
    <mergeCell ref="B225:C225"/>
    <mergeCell ref="B226:C226"/>
    <mergeCell ref="B227:C227"/>
    <mergeCell ref="B174:C174"/>
    <mergeCell ref="B207:C207"/>
    <mergeCell ref="B219:C219"/>
    <mergeCell ref="B220:C220"/>
    <mergeCell ref="B221:C221"/>
    <mergeCell ref="B222:C222"/>
    <mergeCell ref="B223:C223"/>
    <mergeCell ref="B228:C228"/>
    <mergeCell ref="B213:C213"/>
    <mergeCell ref="B214:C214"/>
    <mergeCell ref="B215:C215"/>
    <mergeCell ref="B216:C216"/>
    <mergeCell ref="B217:C217"/>
    <mergeCell ref="B218:C218"/>
    <mergeCell ref="B208:C208"/>
    <mergeCell ref="B209:C209"/>
    <mergeCell ref="B210:C210"/>
    <mergeCell ref="B211:C211"/>
    <mergeCell ref="B212:C212"/>
    <mergeCell ref="F206:G206"/>
    <mergeCell ref="A204:L204"/>
    <mergeCell ref="A196:C196"/>
    <mergeCell ref="B191:C191"/>
    <mergeCell ref="B192:C192"/>
    <mergeCell ref="B193:C193"/>
    <mergeCell ref="L206:L207"/>
    <mergeCell ref="H206:H207"/>
    <mergeCell ref="K206:K207"/>
    <mergeCell ref="B195:C195"/>
    <mergeCell ref="B194:C194"/>
    <mergeCell ref="B188:C188"/>
    <mergeCell ref="B189:C189"/>
    <mergeCell ref="A163:C163"/>
    <mergeCell ref="A145:L145"/>
    <mergeCell ref="A160:C160"/>
    <mergeCell ref="B175:C175"/>
    <mergeCell ref="B184:C184"/>
    <mergeCell ref="B185:C185"/>
    <mergeCell ref="B181:C181"/>
    <mergeCell ref="B182:C182"/>
    <mergeCell ref="A2:L2"/>
    <mergeCell ref="A172:L172"/>
    <mergeCell ref="B186:C186"/>
    <mergeCell ref="B187:C187"/>
    <mergeCell ref="B190:C190"/>
    <mergeCell ref="A159:C159"/>
    <mergeCell ref="B180:C180"/>
    <mergeCell ref="F173:G173"/>
    <mergeCell ref="H173:H174"/>
    <mergeCell ref="K173:K174"/>
    <mergeCell ref="B179:C179"/>
    <mergeCell ref="B183:C183"/>
    <mergeCell ref="L173:L174"/>
    <mergeCell ref="B176:C176"/>
    <mergeCell ref="B177:C177"/>
    <mergeCell ref="B178:C178"/>
    <mergeCell ref="A128:L128"/>
    <mergeCell ref="A138:C138"/>
    <mergeCell ref="A139:L139"/>
    <mergeCell ref="A144:C144"/>
    <mergeCell ref="A154:C154"/>
    <mergeCell ref="A155:L155"/>
    <mergeCell ref="A101:L101"/>
    <mergeCell ref="A107:C107"/>
    <mergeCell ref="A108:L108"/>
    <mergeCell ref="A113:C113"/>
    <mergeCell ref="A114:L114"/>
    <mergeCell ref="A127:C127"/>
    <mergeCell ref="A80:C80"/>
    <mergeCell ref="A81:L81"/>
    <mergeCell ref="A87:C87"/>
    <mergeCell ref="A88:L88"/>
    <mergeCell ref="A95:L95"/>
    <mergeCell ref="A100:C100"/>
    <mergeCell ref="A58:C58"/>
    <mergeCell ref="A59:L59"/>
    <mergeCell ref="A63:C63"/>
    <mergeCell ref="A64:L64"/>
    <mergeCell ref="A72:C72"/>
    <mergeCell ref="A73:L73"/>
    <mergeCell ref="A32:C32"/>
    <mergeCell ref="A33:L33"/>
    <mergeCell ref="A43:C43"/>
    <mergeCell ref="A44:L44"/>
    <mergeCell ref="A50:C50"/>
    <mergeCell ref="A51:L51"/>
    <mergeCell ref="A233:B233"/>
    <mergeCell ref="L5:L6"/>
    <mergeCell ref="B6:C6"/>
    <mergeCell ref="B7:C7"/>
    <mergeCell ref="F5:G5"/>
    <mergeCell ref="H5:H6"/>
    <mergeCell ref="K5:K6"/>
    <mergeCell ref="A15:C15"/>
    <mergeCell ref="A16:L16"/>
    <mergeCell ref="A24:C24"/>
    <mergeCell ref="I5:I6"/>
    <mergeCell ref="I173:I174"/>
    <mergeCell ref="I206:I207"/>
    <mergeCell ref="J5:J6"/>
    <mergeCell ref="J173:J174"/>
    <mergeCell ref="J206:J207"/>
    <mergeCell ref="A8:L8"/>
    <mergeCell ref="A170:B170"/>
    <mergeCell ref="A200:B200"/>
    <mergeCell ref="A25:L25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300" verticalDpi="300" orientation="landscape" paperSize="9" scale="71" r:id="rId1"/>
  <rowBreaks count="5" manualBreakCount="5">
    <brk id="43" max="255" man="1"/>
    <brk id="87" max="255" man="1"/>
    <brk id="127" max="255" man="1"/>
    <brk id="170" max="8" man="1"/>
    <brk id="200" max="255" man="1"/>
  </rowBreaks>
  <ignoredErrors>
    <ignoredError sqref="K9:K15 K17:K24 K26:K32 K43 K34:K42 K45:K50 K52:K58 K60:K63 K65:K72 K74:K80 K82:K87 K89:K94 K96:K100 K102:K107 K109:K113 K115:K127 K129:K138 K140:K144 K146:K154 K156:K163 K175:K196 K208:K2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UMWWM w Olsztynie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Kaczyńska</dc:creator>
  <cp:keywords/>
  <dc:description/>
  <cp:lastModifiedBy>Maria Ajewska</cp:lastModifiedBy>
  <cp:lastPrinted>2014-05-09T08:44:11Z</cp:lastPrinted>
  <dcterms:created xsi:type="dcterms:W3CDTF">2006-05-29T11:52:36Z</dcterms:created>
  <dcterms:modified xsi:type="dcterms:W3CDTF">2016-01-11T11:40:48Z</dcterms:modified>
  <cp:category/>
  <cp:version/>
  <cp:contentType/>
  <cp:contentStatus/>
</cp:coreProperties>
</file>